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52"/>
  </bookViews>
  <sheets>
    <sheet name="361719成人" sheetId="1" r:id="rId1"/>
    <sheet name="361719少女" sheetId="2" r:id="rId2"/>
    <sheet name="361719肥人" sheetId="3" r:id="rId3"/>
    <sheet name="361719高大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<sst xmlns="http://schemas.openxmlformats.org/spreadsheetml/2006/main" count="158" uniqueCount="40">
  <si>
    <r>
      <rPr>
        <sz val="12"/>
        <rFont val="宋体"/>
        <charset val="134"/>
      </rPr>
      <t>S</t>
    </r>
    <r>
      <rPr>
        <sz val="12"/>
        <rFont val="宋体"/>
        <charset val="134"/>
      </rPr>
      <t>TYLE NO.</t>
    </r>
  </si>
  <si>
    <t>COLOR</t>
  </si>
  <si>
    <r>
      <rPr>
        <sz val="12"/>
        <rFont val="宋体"/>
        <charset val="134"/>
      </rPr>
      <t>S</t>
    </r>
    <r>
      <rPr>
        <sz val="12"/>
        <rFont val="宋体"/>
        <charset val="134"/>
      </rPr>
      <t>IZE</t>
    </r>
  </si>
  <si>
    <t>总订单数</t>
  </si>
  <si>
    <t>4/10下单数</t>
  </si>
  <si>
    <t>842-2218</t>
  </si>
  <si>
    <t>BERRY SPACEDYE玫红组合</t>
  </si>
  <si>
    <t>XS</t>
  </si>
  <si>
    <t>S</t>
  </si>
  <si>
    <t>M</t>
  </si>
  <si>
    <t>L</t>
  </si>
  <si>
    <t>XL</t>
  </si>
  <si>
    <t>XXL</t>
  </si>
  <si>
    <t>TTL</t>
  </si>
  <si>
    <t>BROWN SPACEDYE棕色组合</t>
  </si>
  <si>
    <t>361719成人码总计</t>
  </si>
  <si>
    <t>G.TTL</t>
  </si>
  <si>
    <t>762-0841</t>
  </si>
  <si>
    <t>PXS</t>
  </si>
  <si>
    <t>PS</t>
  </si>
  <si>
    <t>PM</t>
  </si>
  <si>
    <t>PL</t>
  </si>
  <si>
    <t>PXL</t>
  </si>
  <si>
    <t>PXXL</t>
  </si>
  <si>
    <t>361719少女码总计</t>
  </si>
  <si>
    <t>943-4045</t>
  </si>
  <si>
    <t>0X</t>
  </si>
  <si>
    <t>1X</t>
  </si>
  <si>
    <t>2X</t>
  </si>
  <si>
    <t>3X</t>
  </si>
  <si>
    <t>4X</t>
  </si>
  <si>
    <t>5X</t>
  </si>
  <si>
    <t>361719肥人码总计</t>
  </si>
  <si>
    <t>236-1319</t>
  </si>
  <si>
    <t>ST</t>
  </si>
  <si>
    <t>MT</t>
  </si>
  <si>
    <t>LT</t>
  </si>
  <si>
    <t>XLT</t>
  </si>
  <si>
    <t>XXLT</t>
  </si>
  <si>
    <t>361719高大码总计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</si>
</sst>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3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5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workbookViewId="0">
      <selection activeCell="B32" sqref="B32"/>
    </sheetView>
  </sheetViews>
  <sheetFormatPr defaultColWidth="9" defaultRowHeight="14.25"/>
  <cols>
    <col min="1" max="1" width="11.25" style="1" customWidth="1"/>
    <col min="2" max="2" width="34.75" style="2" customWidth="1"/>
    <col min="3" max="4" width="9" style="1"/>
    <col min="5" max="5" width="13.5" style="1" customWidth="1"/>
    <col min="6" max="8" width="13.5" hidden="1" customWidth="1"/>
    <col min="9" max="9" width="13.5" style="3" hidden="1" customWidth="1"/>
  </cols>
  <sheetData>
    <row r="1" s="1" customFormat="1" ht="34.5" customHeight="1" spans="1:9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8"/>
      <c r="G1" s="9"/>
      <c r="H1" s="9"/>
      <c r="I1" s="17"/>
    </row>
    <row r="2" s="1" customFormat="1" ht="15.75" customHeight="1" spans="1:9">
      <c r="A2" s="10" t="s">
        <v>5</v>
      </c>
      <c r="B2" s="11" t="s">
        <v>6</v>
      </c>
      <c r="C2" s="12" t="s">
        <v>7</v>
      </c>
      <c r="D2" s="13">
        <v>267</v>
      </c>
      <c r="E2" s="14">
        <v>271</v>
      </c>
      <c r="F2" s="9">
        <f>D2*0.015</f>
        <v>4.005</v>
      </c>
      <c r="G2" s="15">
        <f>F2+D2</f>
        <v>271.005</v>
      </c>
      <c r="H2" s="9">
        <f>E2-D2</f>
        <v>4</v>
      </c>
      <c r="I2" s="17">
        <f>E2/D2</f>
        <v>1.01498127340824</v>
      </c>
    </row>
    <row r="3" s="1" customFormat="1" ht="15.75" customHeight="1" spans="1:9">
      <c r="A3" s="10" t="s">
        <v>5</v>
      </c>
      <c r="B3" s="11" t="s">
        <v>6</v>
      </c>
      <c r="C3" s="12" t="s">
        <v>8</v>
      </c>
      <c r="D3" s="13">
        <v>760</v>
      </c>
      <c r="E3" s="14">
        <v>768</v>
      </c>
      <c r="F3" s="9">
        <f>D3*0.015</f>
        <v>11.4</v>
      </c>
      <c r="G3" s="15">
        <f t="shared" ref="G3:G22" si="0">F3+D3</f>
        <v>771.4</v>
      </c>
      <c r="H3" s="9">
        <f t="shared" ref="H3:H22" si="1">E3-D3</f>
        <v>8</v>
      </c>
      <c r="I3" s="17">
        <f t="shared" ref="I3:I22" si="2">E3/D3</f>
        <v>1.01052631578947</v>
      </c>
    </row>
    <row r="4" s="1" customFormat="1" ht="15.75" customHeight="1" spans="1:9">
      <c r="A4" s="10" t="s">
        <v>5</v>
      </c>
      <c r="B4" s="11" t="s">
        <v>6</v>
      </c>
      <c r="C4" s="12" t="s">
        <v>9</v>
      </c>
      <c r="D4" s="13">
        <v>1493</v>
      </c>
      <c r="E4" s="14">
        <v>1510</v>
      </c>
      <c r="F4" s="9">
        <f t="shared" ref="F4:F14" si="3">D4*0.015</f>
        <v>22.395</v>
      </c>
      <c r="G4" s="15">
        <f t="shared" si="0"/>
        <v>1515.395</v>
      </c>
      <c r="H4" s="9">
        <f t="shared" si="1"/>
        <v>17</v>
      </c>
      <c r="I4" s="17">
        <f t="shared" si="2"/>
        <v>1.01138647019424</v>
      </c>
    </row>
    <row r="5" s="1" customFormat="1" ht="15.75" customHeight="1" spans="1:9">
      <c r="A5" s="10" t="s">
        <v>5</v>
      </c>
      <c r="B5" s="11" t="s">
        <v>6</v>
      </c>
      <c r="C5" s="12" t="s">
        <v>10</v>
      </c>
      <c r="D5" s="13">
        <v>1551</v>
      </c>
      <c r="E5" s="14">
        <v>1568</v>
      </c>
      <c r="F5" s="9">
        <f t="shared" si="3"/>
        <v>23.265</v>
      </c>
      <c r="G5" s="15">
        <f t="shared" si="0"/>
        <v>1574.265</v>
      </c>
      <c r="H5" s="9">
        <f t="shared" si="1"/>
        <v>17</v>
      </c>
      <c r="I5" s="17">
        <f t="shared" si="2"/>
        <v>1.01096067053514</v>
      </c>
    </row>
    <row r="6" s="1" customFormat="1" ht="15.75" customHeight="1" spans="1:9">
      <c r="A6" s="10" t="s">
        <v>5</v>
      </c>
      <c r="B6" s="11" t="s">
        <v>6</v>
      </c>
      <c r="C6" s="12" t="s">
        <v>11</v>
      </c>
      <c r="D6" s="13">
        <v>1093</v>
      </c>
      <c r="E6" s="14">
        <v>1105</v>
      </c>
      <c r="F6" s="9">
        <f t="shared" si="3"/>
        <v>16.395</v>
      </c>
      <c r="G6" s="15">
        <f t="shared" si="0"/>
        <v>1109.395</v>
      </c>
      <c r="H6" s="9">
        <f t="shared" si="1"/>
        <v>12</v>
      </c>
      <c r="I6" s="17">
        <f t="shared" si="2"/>
        <v>1.01097895699909</v>
      </c>
    </row>
    <row r="7" s="1" customFormat="1" ht="15.75" customHeight="1" spans="1:9">
      <c r="A7" s="10" t="s">
        <v>5</v>
      </c>
      <c r="B7" s="11" t="s">
        <v>6</v>
      </c>
      <c r="C7" s="12" t="s">
        <v>12</v>
      </c>
      <c r="D7" s="13">
        <v>411</v>
      </c>
      <c r="E7" s="14">
        <v>417</v>
      </c>
      <c r="F7" s="9">
        <f t="shared" si="3"/>
        <v>6.165</v>
      </c>
      <c r="G7" s="15">
        <f t="shared" si="0"/>
        <v>417.165</v>
      </c>
      <c r="H7" s="9">
        <f t="shared" si="1"/>
        <v>6</v>
      </c>
      <c r="I7" s="17">
        <f t="shared" si="2"/>
        <v>1.01459854014599</v>
      </c>
    </row>
    <row r="8" s="1" customFormat="1" ht="15.75" customHeight="1" spans="1:9">
      <c r="A8" s="13"/>
      <c r="B8" s="13"/>
      <c r="C8" s="13" t="s">
        <v>13</v>
      </c>
      <c r="D8" s="13">
        <f>SUM(D2:D7)</f>
        <v>5575</v>
      </c>
      <c r="E8" s="14">
        <f t="shared" ref="E8" si="4">SUM(E2:E7)</f>
        <v>5639</v>
      </c>
      <c r="F8" s="9">
        <f>D8*0.02</f>
        <v>111.5</v>
      </c>
      <c r="G8" s="15">
        <f t="shared" si="0"/>
        <v>5686.5</v>
      </c>
      <c r="H8" s="9">
        <f t="shared" si="1"/>
        <v>64</v>
      </c>
      <c r="I8" s="17">
        <f t="shared" si="2"/>
        <v>1.0114798206278</v>
      </c>
    </row>
    <row r="9" ht="15.75" customHeight="1" spans="1:9">
      <c r="A9" s="10" t="s">
        <v>5</v>
      </c>
      <c r="B9" s="11" t="s">
        <v>14</v>
      </c>
      <c r="C9" s="12" t="s">
        <v>7</v>
      </c>
      <c r="D9" s="13">
        <v>335</v>
      </c>
      <c r="E9" s="14">
        <v>340</v>
      </c>
      <c r="F9" s="9">
        <f t="shared" si="3"/>
        <v>5.025</v>
      </c>
      <c r="G9" s="15">
        <f t="shared" si="0"/>
        <v>340.025</v>
      </c>
      <c r="H9" s="9">
        <f t="shared" si="1"/>
        <v>5</v>
      </c>
      <c r="I9" s="17">
        <f t="shared" si="2"/>
        <v>1.01492537313433</v>
      </c>
    </row>
    <row r="10" ht="15.75" customHeight="1" spans="1:9">
      <c r="A10" s="10" t="s">
        <v>5</v>
      </c>
      <c r="B10" s="11" t="s">
        <v>14</v>
      </c>
      <c r="C10" s="12" t="s">
        <v>8</v>
      </c>
      <c r="D10" s="13">
        <v>950</v>
      </c>
      <c r="E10" s="14">
        <v>960</v>
      </c>
      <c r="F10" s="9">
        <f t="shared" si="3"/>
        <v>14.25</v>
      </c>
      <c r="G10" s="15">
        <f t="shared" si="0"/>
        <v>964.25</v>
      </c>
      <c r="H10" s="9">
        <f t="shared" si="1"/>
        <v>10</v>
      </c>
      <c r="I10" s="17">
        <f t="shared" si="2"/>
        <v>1.01052631578947</v>
      </c>
    </row>
    <row r="11" ht="15.75" customHeight="1" spans="1:9">
      <c r="A11" s="10" t="s">
        <v>5</v>
      </c>
      <c r="B11" s="11" t="s">
        <v>14</v>
      </c>
      <c r="C11" s="12" t="s">
        <v>9</v>
      </c>
      <c r="D11" s="13">
        <v>1868</v>
      </c>
      <c r="E11" s="14">
        <v>1888</v>
      </c>
      <c r="F11" s="9">
        <f t="shared" si="3"/>
        <v>28.02</v>
      </c>
      <c r="G11" s="15">
        <f t="shared" si="0"/>
        <v>1896.02</v>
      </c>
      <c r="H11" s="9">
        <f t="shared" si="1"/>
        <v>20</v>
      </c>
      <c r="I11" s="17">
        <f t="shared" si="2"/>
        <v>1.01070663811563</v>
      </c>
    </row>
    <row r="12" ht="15.75" customHeight="1" spans="1:9">
      <c r="A12" s="10" t="s">
        <v>5</v>
      </c>
      <c r="B12" s="11" t="s">
        <v>14</v>
      </c>
      <c r="C12" s="12" t="s">
        <v>10</v>
      </c>
      <c r="D12" s="13">
        <v>1938</v>
      </c>
      <c r="E12" s="14">
        <v>1960</v>
      </c>
      <c r="F12" s="9">
        <f t="shared" si="3"/>
        <v>29.07</v>
      </c>
      <c r="G12" s="15">
        <f t="shared" si="0"/>
        <v>1967.07</v>
      </c>
      <c r="H12" s="9">
        <f t="shared" si="1"/>
        <v>22</v>
      </c>
      <c r="I12" s="17">
        <f t="shared" si="2"/>
        <v>1.01135190918473</v>
      </c>
    </row>
    <row r="13" ht="15.75" customHeight="1" spans="1:9">
      <c r="A13" s="10" t="s">
        <v>5</v>
      </c>
      <c r="B13" s="11" t="s">
        <v>14</v>
      </c>
      <c r="C13" s="12" t="s">
        <v>11</v>
      </c>
      <c r="D13" s="13">
        <v>1365</v>
      </c>
      <c r="E13" s="14">
        <v>1380</v>
      </c>
      <c r="F13" s="9">
        <f t="shared" si="3"/>
        <v>20.475</v>
      </c>
      <c r="G13" s="15">
        <f t="shared" si="0"/>
        <v>1385.475</v>
      </c>
      <c r="H13" s="9">
        <f t="shared" si="1"/>
        <v>15</v>
      </c>
      <c r="I13" s="17">
        <f t="shared" si="2"/>
        <v>1.01098901098901</v>
      </c>
    </row>
    <row r="14" ht="15.75" customHeight="1" spans="1:9">
      <c r="A14" s="10" t="s">
        <v>5</v>
      </c>
      <c r="B14" s="11" t="s">
        <v>14</v>
      </c>
      <c r="C14" s="12" t="s">
        <v>12</v>
      </c>
      <c r="D14" s="13">
        <v>511</v>
      </c>
      <c r="E14" s="14">
        <v>517</v>
      </c>
      <c r="F14" s="9">
        <f t="shared" si="3"/>
        <v>7.665</v>
      </c>
      <c r="G14" s="15">
        <f t="shared" si="0"/>
        <v>518.665</v>
      </c>
      <c r="H14" s="9">
        <f t="shared" si="1"/>
        <v>6</v>
      </c>
      <c r="I14" s="17">
        <f t="shared" si="2"/>
        <v>1.01174168297456</v>
      </c>
    </row>
    <row r="15" ht="15.75" customHeight="1" spans="1:9">
      <c r="A15" s="13"/>
      <c r="B15" s="13"/>
      <c r="C15" s="13" t="s">
        <v>13</v>
      </c>
      <c r="D15" s="13">
        <f>SUM(D9:D14)</f>
        <v>6967</v>
      </c>
      <c r="E15" s="14">
        <f>SUM(E9:E14)</f>
        <v>7045</v>
      </c>
      <c r="F15" s="9">
        <f>D15*0.02</f>
        <v>139.34</v>
      </c>
      <c r="G15" s="15">
        <f t="shared" si="0"/>
        <v>7106.34</v>
      </c>
      <c r="H15" s="9">
        <f t="shared" si="1"/>
        <v>78</v>
      </c>
      <c r="I15" s="17">
        <f t="shared" si="2"/>
        <v>1.01119563657241</v>
      </c>
    </row>
    <row r="16" ht="15.75" customHeight="1" spans="1:9">
      <c r="A16" s="16" t="s">
        <v>15</v>
      </c>
      <c r="B16" s="13"/>
      <c r="C16" s="13" t="s">
        <v>16</v>
      </c>
      <c r="D16" s="13">
        <f>SUM(D2:D15)/2</f>
        <v>12542</v>
      </c>
      <c r="E16" s="14">
        <f>SUM(E2:E15)/2</f>
        <v>12684</v>
      </c>
      <c r="I16" s="17">
        <f t="shared" ref="I16:I23" si="5">E16/D16</f>
        <v>1.01132195822038</v>
      </c>
    </row>
  </sheetData>
  <pageMargins left="0.34" right="0.33" top="0.31496062992126" bottom="0.275590551181102" header="0.31496062992126" footer="0.31496062992126"/>
  <pageSetup paperSize="1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E1" sqref="E1"/>
    </sheetView>
  </sheetViews>
  <sheetFormatPr defaultColWidth="9" defaultRowHeight="14.25"/>
  <cols>
    <col min="1" max="1" width="11.25" style="1" customWidth="1"/>
    <col min="2" max="2" width="32.375" style="2" customWidth="1"/>
    <col min="3" max="4" width="9" style="1"/>
    <col min="5" max="5" width="13.5" style="1" customWidth="1"/>
    <col min="6" max="8" width="13.5" hidden="1" customWidth="1"/>
    <col min="9" max="9" width="13.5" style="3" hidden="1" customWidth="1"/>
  </cols>
  <sheetData>
    <row r="1" s="1" customFormat="1" ht="34.5" customHeight="1" spans="1:9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8"/>
      <c r="G1" s="9"/>
      <c r="H1" s="9"/>
      <c r="I1" s="17"/>
    </row>
    <row r="2" s="1" customFormat="1" ht="15.75" customHeight="1" spans="1:9">
      <c r="A2" s="10" t="s">
        <v>17</v>
      </c>
      <c r="B2" s="11" t="s">
        <v>6</v>
      </c>
      <c r="C2" s="12" t="s">
        <v>18</v>
      </c>
      <c r="D2" s="13">
        <v>44</v>
      </c>
      <c r="E2" s="14">
        <v>48</v>
      </c>
      <c r="F2" s="9">
        <f t="shared" ref="F2:F15" si="0">D2*0.02</f>
        <v>0.88</v>
      </c>
      <c r="G2" s="15">
        <f t="shared" ref="G2:G15" si="1">F2+D2</f>
        <v>44.88</v>
      </c>
      <c r="H2" s="9">
        <f t="shared" ref="H2:H15" si="2">E2-D2</f>
        <v>4</v>
      </c>
      <c r="I2" s="17">
        <f t="shared" ref="I2:I16" si="3">E2/D2</f>
        <v>1.09090909090909</v>
      </c>
    </row>
    <row r="3" s="1" customFormat="1" ht="15.75" customHeight="1" spans="1:9">
      <c r="A3" s="10" t="s">
        <v>17</v>
      </c>
      <c r="B3" s="11" t="s">
        <v>6</v>
      </c>
      <c r="C3" s="12" t="s">
        <v>19</v>
      </c>
      <c r="D3" s="13">
        <v>128</v>
      </c>
      <c r="E3" s="14">
        <v>133</v>
      </c>
      <c r="F3" s="9">
        <f t="shared" si="0"/>
        <v>2.56</v>
      </c>
      <c r="G3" s="15">
        <f t="shared" si="1"/>
        <v>130.56</v>
      </c>
      <c r="H3" s="9">
        <f t="shared" si="2"/>
        <v>5</v>
      </c>
      <c r="I3" s="17">
        <f t="shared" si="3"/>
        <v>1.0390625</v>
      </c>
    </row>
    <row r="4" s="1" customFormat="1" ht="15.75" customHeight="1" spans="1:9">
      <c r="A4" s="10" t="s">
        <v>17</v>
      </c>
      <c r="B4" s="11" t="s">
        <v>6</v>
      </c>
      <c r="C4" s="12" t="s">
        <v>20</v>
      </c>
      <c r="D4" s="13">
        <v>174</v>
      </c>
      <c r="E4" s="14">
        <v>180</v>
      </c>
      <c r="F4" s="9">
        <f t="shared" si="0"/>
        <v>3.48</v>
      </c>
      <c r="G4" s="15">
        <f t="shared" si="1"/>
        <v>177.48</v>
      </c>
      <c r="H4" s="9">
        <f t="shared" si="2"/>
        <v>6</v>
      </c>
      <c r="I4" s="17">
        <f t="shared" si="3"/>
        <v>1.03448275862069</v>
      </c>
    </row>
    <row r="5" s="1" customFormat="1" ht="15.75" customHeight="1" spans="1:9">
      <c r="A5" s="10" t="s">
        <v>17</v>
      </c>
      <c r="B5" s="11" t="s">
        <v>6</v>
      </c>
      <c r="C5" s="12" t="s">
        <v>21</v>
      </c>
      <c r="D5" s="13">
        <v>150</v>
      </c>
      <c r="E5" s="14">
        <v>155</v>
      </c>
      <c r="F5" s="9">
        <f t="shared" si="0"/>
        <v>3</v>
      </c>
      <c r="G5" s="15">
        <f t="shared" si="1"/>
        <v>153</v>
      </c>
      <c r="H5" s="9">
        <f t="shared" si="2"/>
        <v>5</v>
      </c>
      <c r="I5" s="17">
        <f t="shared" si="3"/>
        <v>1.03333333333333</v>
      </c>
    </row>
    <row r="6" s="1" customFormat="1" ht="15.75" customHeight="1" spans="1:9">
      <c r="A6" s="10" t="s">
        <v>17</v>
      </c>
      <c r="B6" s="11" t="s">
        <v>6</v>
      </c>
      <c r="C6" s="12" t="s">
        <v>22</v>
      </c>
      <c r="D6" s="13">
        <v>81</v>
      </c>
      <c r="E6" s="14">
        <v>86</v>
      </c>
      <c r="F6" s="9">
        <f t="shared" si="0"/>
        <v>1.62</v>
      </c>
      <c r="G6" s="15">
        <f t="shared" si="1"/>
        <v>82.62</v>
      </c>
      <c r="H6" s="9">
        <f t="shared" si="2"/>
        <v>5</v>
      </c>
      <c r="I6" s="17">
        <f t="shared" si="3"/>
        <v>1.06172839506173</v>
      </c>
    </row>
    <row r="7" s="1" customFormat="1" ht="15.75" customHeight="1" spans="1:9">
      <c r="A7" s="10" t="s">
        <v>17</v>
      </c>
      <c r="B7" s="11" t="s">
        <v>6</v>
      </c>
      <c r="C7" s="12" t="s">
        <v>23</v>
      </c>
      <c r="D7" s="13">
        <v>25</v>
      </c>
      <c r="E7" s="14">
        <v>30</v>
      </c>
      <c r="F7" s="9">
        <f t="shared" si="0"/>
        <v>0.5</v>
      </c>
      <c r="G7" s="15">
        <f t="shared" si="1"/>
        <v>25.5</v>
      </c>
      <c r="H7" s="9">
        <f t="shared" si="2"/>
        <v>5</v>
      </c>
      <c r="I7" s="17">
        <f t="shared" si="3"/>
        <v>1.2</v>
      </c>
    </row>
    <row r="8" s="1" customFormat="1" ht="15.75" customHeight="1" spans="1:9">
      <c r="A8" s="13"/>
      <c r="B8" s="13"/>
      <c r="C8" s="13" t="s">
        <v>13</v>
      </c>
      <c r="D8" s="13">
        <f>SUM(D2:D7)</f>
        <v>602</v>
      </c>
      <c r="E8" s="14">
        <f>SUM(E2:E7)</f>
        <v>632</v>
      </c>
      <c r="F8" s="9">
        <f t="shared" si="0"/>
        <v>12.04</v>
      </c>
      <c r="G8" s="15">
        <f t="shared" si="1"/>
        <v>614.04</v>
      </c>
      <c r="H8" s="9">
        <f t="shared" si="2"/>
        <v>30</v>
      </c>
      <c r="I8" s="17">
        <f t="shared" si="3"/>
        <v>1.04983388704319</v>
      </c>
    </row>
    <row r="9" ht="15.75" customHeight="1" spans="1:9">
      <c r="A9" s="10" t="s">
        <v>17</v>
      </c>
      <c r="B9" s="11" t="s">
        <v>14</v>
      </c>
      <c r="C9" s="12" t="s">
        <v>18</v>
      </c>
      <c r="D9" s="13">
        <v>44</v>
      </c>
      <c r="E9" s="14">
        <v>48</v>
      </c>
      <c r="F9" s="9">
        <f t="shared" si="0"/>
        <v>0.88</v>
      </c>
      <c r="G9" s="15">
        <f t="shared" si="1"/>
        <v>44.88</v>
      </c>
      <c r="H9" s="9">
        <f t="shared" si="2"/>
        <v>4</v>
      </c>
      <c r="I9" s="17">
        <f t="shared" si="3"/>
        <v>1.09090909090909</v>
      </c>
    </row>
    <row r="10" ht="15.75" customHeight="1" spans="1:9">
      <c r="A10" s="10" t="s">
        <v>17</v>
      </c>
      <c r="B10" s="11" t="s">
        <v>14</v>
      </c>
      <c r="C10" s="12" t="s">
        <v>19</v>
      </c>
      <c r="D10" s="13">
        <v>128</v>
      </c>
      <c r="E10" s="14">
        <v>133</v>
      </c>
      <c r="F10" s="9">
        <f t="shared" si="0"/>
        <v>2.56</v>
      </c>
      <c r="G10" s="15">
        <f t="shared" si="1"/>
        <v>130.56</v>
      </c>
      <c r="H10" s="9">
        <f t="shared" si="2"/>
        <v>5</v>
      </c>
      <c r="I10" s="17">
        <f t="shared" si="3"/>
        <v>1.0390625</v>
      </c>
    </row>
    <row r="11" ht="15.75" customHeight="1" spans="1:9">
      <c r="A11" s="10" t="s">
        <v>17</v>
      </c>
      <c r="B11" s="11" t="s">
        <v>14</v>
      </c>
      <c r="C11" s="12" t="s">
        <v>20</v>
      </c>
      <c r="D11" s="13">
        <v>174</v>
      </c>
      <c r="E11" s="14">
        <v>180</v>
      </c>
      <c r="F11" s="9">
        <f t="shared" si="0"/>
        <v>3.48</v>
      </c>
      <c r="G11" s="15">
        <f t="shared" si="1"/>
        <v>177.48</v>
      </c>
      <c r="H11" s="9">
        <f t="shared" si="2"/>
        <v>6</v>
      </c>
      <c r="I11" s="17">
        <f t="shared" si="3"/>
        <v>1.03448275862069</v>
      </c>
    </row>
    <row r="12" ht="15.75" customHeight="1" spans="1:9">
      <c r="A12" s="10" t="s">
        <v>17</v>
      </c>
      <c r="B12" s="11" t="s">
        <v>14</v>
      </c>
      <c r="C12" s="12" t="s">
        <v>21</v>
      </c>
      <c r="D12" s="13">
        <v>150</v>
      </c>
      <c r="E12" s="14">
        <v>155</v>
      </c>
      <c r="F12" s="9">
        <f t="shared" si="0"/>
        <v>3</v>
      </c>
      <c r="G12" s="15">
        <f t="shared" si="1"/>
        <v>153</v>
      </c>
      <c r="H12" s="9">
        <f t="shared" si="2"/>
        <v>5</v>
      </c>
      <c r="I12" s="17">
        <f t="shared" si="3"/>
        <v>1.03333333333333</v>
      </c>
    </row>
    <row r="13" ht="15.75" customHeight="1" spans="1:9">
      <c r="A13" s="10" t="s">
        <v>17</v>
      </c>
      <c r="B13" s="11" t="s">
        <v>14</v>
      </c>
      <c r="C13" s="12" t="s">
        <v>22</v>
      </c>
      <c r="D13" s="13">
        <v>81</v>
      </c>
      <c r="E13" s="14">
        <v>86</v>
      </c>
      <c r="F13" s="9">
        <f t="shared" si="0"/>
        <v>1.62</v>
      </c>
      <c r="G13" s="15">
        <f t="shared" si="1"/>
        <v>82.62</v>
      </c>
      <c r="H13" s="9">
        <f t="shared" si="2"/>
        <v>5</v>
      </c>
      <c r="I13" s="17">
        <f t="shared" si="3"/>
        <v>1.06172839506173</v>
      </c>
    </row>
    <row r="14" ht="15.75" customHeight="1" spans="1:9">
      <c r="A14" s="10" t="s">
        <v>17</v>
      </c>
      <c r="B14" s="11" t="s">
        <v>14</v>
      </c>
      <c r="C14" s="12" t="s">
        <v>23</v>
      </c>
      <c r="D14" s="13">
        <v>25</v>
      </c>
      <c r="E14" s="14">
        <v>30</v>
      </c>
      <c r="F14" s="9">
        <f t="shared" si="0"/>
        <v>0.5</v>
      </c>
      <c r="G14" s="15">
        <f t="shared" si="1"/>
        <v>25.5</v>
      </c>
      <c r="H14" s="9">
        <f t="shared" si="2"/>
        <v>5</v>
      </c>
      <c r="I14" s="17">
        <f t="shared" si="3"/>
        <v>1.2</v>
      </c>
    </row>
    <row r="15" ht="15.75" customHeight="1" spans="1:9">
      <c r="A15" s="13"/>
      <c r="B15" s="13"/>
      <c r="C15" s="13" t="s">
        <v>13</v>
      </c>
      <c r="D15" s="13">
        <f>SUM(D9:D14)</f>
        <v>602</v>
      </c>
      <c r="E15" s="14">
        <f>SUM(E9:E14)</f>
        <v>632</v>
      </c>
      <c r="F15" s="9">
        <f t="shared" si="0"/>
        <v>12.04</v>
      </c>
      <c r="G15" s="15">
        <f t="shared" si="1"/>
        <v>614.04</v>
      </c>
      <c r="H15" s="9">
        <f t="shared" si="2"/>
        <v>30</v>
      </c>
      <c r="I15" s="17">
        <f t="shared" si="3"/>
        <v>1.04983388704319</v>
      </c>
    </row>
    <row r="16" ht="15.75" customHeight="1" spans="1:9">
      <c r="A16" s="16" t="s">
        <v>24</v>
      </c>
      <c r="B16" s="13"/>
      <c r="C16" s="13" t="s">
        <v>16</v>
      </c>
      <c r="D16" s="13">
        <f>SUM(D2:D15)/2</f>
        <v>1204</v>
      </c>
      <c r="E16" s="14">
        <f>SUM(E2:E15)/2</f>
        <v>1264</v>
      </c>
      <c r="I16" s="17">
        <f t="shared" si="3"/>
        <v>1.04983388704319</v>
      </c>
    </row>
  </sheetData>
  <pageMargins left="0.34" right="0.33" top="0.31496062992126" bottom="0.275590551181102" header="0.31496062992126" footer="0.31496062992126"/>
  <pageSetup paperSize="1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B19" sqref="B19"/>
    </sheetView>
  </sheetViews>
  <sheetFormatPr defaultColWidth="9" defaultRowHeight="14.25"/>
  <cols>
    <col min="1" max="1" width="11.25" style="1" customWidth="1"/>
    <col min="2" max="2" width="32.375" style="2" customWidth="1"/>
    <col min="3" max="4" width="9" style="1"/>
    <col min="5" max="5" width="13.5" style="1" customWidth="1"/>
    <col min="6" max="8" width="13.5" hidden="1" customWidth="1"/>
    <col min="9" max="9" width="13.5" style="3" hidden="1" customWidth="1"/>
  </cols>
  <sheetData>
    <row r="1" s="1" customFormat="1" ht="34.5" customHeight="1" spans="1:9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8"/>
      <c r="G1" s="9"/>
      <c r="H1" s="9"/>
      <c r="I1" s="17"/>
    </row>
    <row r="2" s="1" customFormat="1" ht="15.75" customHeight="1" spans="1:9">
      <c r="A2" s="10" t="s">
        <v>25</v>
      </c>
      <c r="B2" s="11" t="s">
        <v>6</v>
      </c>
      <c r="C2" s="12" t="s">
        <v>26</v>
      </c>
      <c r="D2" s="13">
        <v>95</v>
      </c>
      <c r="E2" s="14">
        <v>100</v>
      </c>
      <c r="F2" s="9">
        <f t="shared" ref="F2:F15" si="0">D2*0.02</f>
        <v>1.9</v>
      </c>
      <c r="G2" s="15">
        <f t="shared" ref="G2:G15" si="1">F2+D2</f>
        <v>96.9</v>
      </c>
      <c r="H2" s="9">
        <f t="shared" ref="H2:H15" si="2">E2-D2</f>
        <v>5</v>
      </c>
      <c r="I2" s="17">
        <f t="shared" ref="I2:I16" si="3">E2/D2</f>
        <v>1.05263157894737</v>
      </c>
    </row>
    <row r="3" s="1" customFormat="1" ht="15.75" customHeight="1" spans="1:9">
      <c r="A3" s="10" t="s">
        <v>25</v>
      </c>
      <c r="B3" s="11" t="s">
        <v>6</v>
      </c>
      <c r="C3" s="12" t="s">
        <v>27</v>
      </c>
      <c r="D3" s="13">
        <v>314</v>
      </c>
      <c r="E3" s="14">
        <v>320</v>
      </c>
      <c r="F3" s="9">
        <f t="shared" si="0"/>
        <v>6.28</v>
      </c>
      <c r="G3" s="15">
        <f t="shared" si="1"/>
        <v>320.28</v>
      </c>
      <c r="H3" s="9">
        <f t="shared" si="2"/>
        <v>6</v>
      </c>
      <c r="I3" s="17">
        <f t="shared" si="3"/>
        <v>1.01910828025478</v>
      </c>
    </row>
    <row r="4" s="1" customFormat="1" ht="15.75" customHeight="1" spans="1:9">
      <c r="A4" s="10" t="s">
        <v>25</v>
      </c>
      <c r="B4" s="11" t="s">
        <v>6</v>
      </c>
      <c r="C4" s="12" t="s">
        <v>28</v>
      </c>
      <c r="D4" s="13">
        <v>470</v>
      </c>
      <c r="E4" s="14">
        <v>480</v>
      </c>
      <c r="F4" s="9">
        <f t="shared" si="0"/>
        <v>9.4</v>
      </c>
      <c r="G4" s="15">
        <f t="shared" si="1"/>
        <v>479.4</v>
      </c>
      <c r="H4" s="9">
        <f t="shared" si="2"/>
        <v>10</v>
      </c>
      <c r="I4" s="17">
        <f t="shared" si="3"/>
        <v>1.02127659574468</v>
      </c>
    </row>
    <row r="5" s="1" customFormat="1" ht="15.75" customHeight="1" spans="1:9">
      <c r="A5" s="10" t="s">
        <v>25</v>
      </c>
      <c r="B5" s="11" t="s">
        <v>6</v>
      </c>
      <c r="C5" s="12" t="s">
        <v>29</v>
      </c>
      <c r="D5" s="13">
        <v>363</v>
      </c>
      <c r="E5" s="14">
        <v>370</v>
      </c>
      <c r="F5" s="9">
        <f t="shared" si="0"/>
        <v>7.26</v>
      </c>
      <c r="G5" s="15">
        <f t="shared" si="1"/>
        <v>370.26</v>
      </c>
      <c r="H5" s="9">
        <f t="shared" si="2"/>
        <v>7</v>
      </c>
      <c r="I5" s="17">
        <f t="shared" si="3"/>
        <v>1.01928374655647</v>
      </c>
    </row>
    <row r="6" s="1" customFormat="1" ht="15.75" customHeight="1" spans="1:9">
      <c r="A6" s="10" t="s">
        <v>25</v>
      </c>
      <c r="B6" s="11" t="s">
        <v>6</v>
      </c>
      <c r="C6" s="12" t="s">
        <v>30</v>
      </c>
      <c r="D6" s="13">
        <v>125</v>
      </c>
      <c r="E6" s="14">
        <v>130</v>
      </c>
      <c r="F6" s="9">
        <f t="shared" si="0"/>
        <v>2.5</v>
      </c>
      <c r="G6" s="15">
        <f t="shared" si="1"/>
        <v>127.5</v>
      </c>
      <c r="H6" s="9">
        <f t="shared" si="2"/>
        <v>5</v>
      </c>
      <c r="I6" s="17">
        <f t="shared" si="3"/>
        <v>1.04</v>
      </c>
    </row>
    <row r="7" s="1" customFormat="1" ht="15.75" customHeight="1" spans="1:9">
      <c r="A7" s="10" t="s">
        <v>25</v>
      </c>
      <c r="B7" s="11" t="s">
        <v>6</v>
      </c>
      <c r="C7" s="12" t="s">
        <v>31</v>
      </c>
      <c r="D7" s="13">
        <v>61</v>
      </c>
      <c r="E7" s="14">
        <v>66</v>
      </c>
      <c r="F7" s="9">
        <f t="shared" si="0"/>
        <v>1.22</v>
      </c>
      <c r="G7" s="15">
        <f t="shared" si="1"/>
        <v>62.22</v>
      </c>
      <c r="H7" s="9">
        <f t="shared" si="2"/>
        <v>5</v>
      </c>
      <c r="I7" s="17">
        <f t="shared" si="3"/>
        <v>1.08196721311475</v>
      </c>
    </row>
    <row r="8" s="1" customFormat="1" ht="15.75" customHeight="1" spans="1:9">
      <c r="A8" s="13"/>
      <c r="B8" s="13"/>
      <c r="C8" s="13" t="s">
        <v>13</v>
      </c>
      <c r="D8" s="13">
        <f>SUM(D2:D7)</f>
        <v>1428</v>
      </c>
      <c r="E8" s="14">
        <f>SUM(E2:E7)</f>
        <v>1466</v>
      </c>
      <c r="F8" s="9">
        <f t="shared" si="0"/>
        <v>28.56</v>
      </c>
      <c r="G8" s="15">
        <f t="shared" si="1"/>
        <v>1456.56</v>
      </c>
      <c r="H8" s="9">
        <f t="shared" si="2"/>
        <v>38</v>
      </c>
      <c r="I8" s="17">
        <f t="shared" si="3"/>
        <v>1.0266106442577</v>
      </c>
    </row>
    <row r="9" ht="15.75" customHeight="1" spans="1:9">
      <c r="A9" s="10" t="s">
        <v>25</v>
      </c>
      <c r="B9" s="11" t="s">
        <v>14</v>
      </c>
      <c r="C9" s="12" t="s">
        <v>26</v>
      </c>
      <c r="D9" s="13">
        <v>80</v>
      </c>
      <c r="E9" s="14">
        <v>85</v>
      </c>
      <c r="F9" s="9">
        <f t="shared" si="0"/>
        <v>1.6</v>
      </c>
      <c r="G9" s="15">
        <f t="shared" si="1"/>
        <v>81.6</v>
      </c>
      <c r="H9" s="9">
        <f t="shared" si="2"/>
        <v>5</v>
      </c>
      <c r="I9" s="17">
        <f t="shared" si="3"/>
        <v>1.0625</v>
      </c>
    </row>
    <row r="10" ht="15.75" customHeight="1" spans="1:9">
      <c r="A10" s="10" t="s">
        <v>25</v>
      </c>
      <c r="B10" s="11" t="s">
        <v>14</v>
      </c>
      <c r="C10" s="12" t="s">
        <v>27</v>
      </c>
      <c r="D10" s="13">
        <v>268</v>
      </c>
      <c r="E10" s="14">
        <v>273</v>
      </c>
      <c r="F10" s="9">
        <f t="shared" si="0"/>
        <v>5.36</v>
      </c>
      <c r="G10" s="15">
        <f t="shared" si="1"/>
        <v>273.36</v>
      </c>
      <c r="H10" s="9">
        <f t="shared" si="2"/>
        <v>5</v>
      </c>
      <c r="I10" s="17">
        <f t="shared" si="3"/>
        <v>1.01865671641791</v>
      </c>
    </row>
    <row r="11" ht="15.75" customHeight="1" spans="1:9">
      <c r="A11" s="10" t="s">
        <v>25</v>
      </c>
      <c r="B11" s="11" t="s">
        <v>14</v>
      </c>
      <c r="C11" s="12" t="s">
        <v>28</v>
      </c>
      <c r="D11" s="13">
        <v>399</v>
      </c>
      <c r="E11" s="14">
        <v>405</v>
      </c>
      <c r="F11" s="9">
        <f t="shared" si="0"/>
        <v>7.98</v>
      </c>
      <c r="G11" s="15">
        <f t="shared" si="1"/>
        <v>406.98</v>
      </c>
      <c r="H11" s="9">
        <f t="shared" si="2"/>
        <v>6</v>
      </c>
      <c r="I11" s="17">
        <f t="shared" si="3"/>
        <v>1.01503759398496</v>
      </c>
    </row>
    <row r="12" ht="15.75" customHeight="1" spans="1:9">
      <c r="A12" s="10" t="s">
        <v>25</v>
      </c>
      <c r="B12" s="11" t="s">
        <v>14</v>
      </c>
      <c r="C12" s="12" t="s">
        <v>29</v>
      </c>
      <c r="D12" s="13">
        <v>308</v>
      </c>
      <c r="E12" s="14">
        <v>315</v>
      </c>
      <c r="F12" s="9">
        <f t="shared" si="0"/>
        <v>6.16</v>
      </c>
      <c r="G12" s="15">
        <f t="shared" si="1"/>
        <v>314.16</v>
      </c>
      <c r="H12" s="9">
        <f t="shared" si="2"/>
        <v>7</v>
      </c>
      <c r="I12" s="17">
        <f t="shared" si="3"/>
        <v>1.02272727272727</v>
      </c>
    </row>
    <row r="13" ht="15.75" customHeight="1" spans="1:9">
      <c r="A13" s="10" t="s">
        <v>25</v>
      </c>
      <c r="B13" s="11" t="s">
        <v>14</v>
      </c>
      <c r="C13" s="12" t="s">
        <v>30</v>
      </c>
      <c r="D13" s="13">
        <v>106</v>
      </c>
      <c r="E13" s="14">
        <v>110</v>
      </c>
      <c r="F13" s="9">
        <f t="shared" si="0"/>
        <v>2.12</v>
      </c>
      <c r="G13" s="15">
        <f t="shared" si="1"/>
        <v>108.12</v>
      </c>
      <c r="H13" s="9">
        <f t="shared" si="2"/>
        <v>4</v>
      </c>
      <c r="I13" s="17">
        <f t="shared" si="3"/>
        <v>1.0377358490566</v>
      </c>
    </row>
    <row r="14" ht="15.75" customHeight="1" spans="1:9">
      <c r="A14" s="10" t="s">
        <v>25</v>
      </c>
      <c r="B14" s="11" t="s">
        <v>14</v>
      </c>
      <c r="C14" s="12" t="s">
        <v>31</v>
      </c>
      <c r="D14" s="13">
        <v>51</v>
      </c>
      <c r="E14" s="14">
        <v>55</v>
      </c>
      <c r="F14" s="9">
        <f t="shared" si="0"/>
        <v>1.02</v>
      </c>
      <c r="G14" s="15">
        <f t="shared" si="1"/>
        <v>52.02</v>
      </c>
      <c r="H14" s="9">
        <f t="shared" si="2"/>
        <v>4</v>
      </c>
      <c r="I14" s="17">
        <f t="shared" si="3"/>
        <v>1.07843137254902</v>
      </c>
    </row>
    <row r="15" ht="15.75" customHeight="1" spans="1:9">
      <c r="A15" s="13"/>
      <c r="B15" s="13"/>
      <c r="C15" s="13" t="s">
        <v>13</v>
      </c>
      <c r="D15" s="13">
        <f>SUM(D9:D14)</f>
        <v>1212</v>
      </c>
      <c r="E15" s="14">
        <f>SUM(E9:E14)</f>
        <v>1243</v>
      </c>
      <c r="F15" s="9">
        <f t="shared" si="0"/>
        <v>24.24</v>
      </c>
      <c r="G15" s="15">
        <f t="shared" si="1"/>
        <v>1236.24</v>
      </c>
      <c r="H15" s="9">
        <f t="shared" si="2"/>
        <v>31</v>
      </c>
      <c r="I15" s="17">
        <f t="shared" si="3"/>
        <v>1.02557755775578</v>
      </c>
    </row>
    <row r="16" ht="15.75" customHeight="1" spans="1:9">
      <c r="A16" s="16" t="s">
        <v>32</v>
      </c>
      <c r="B16" s="13"/>
      <c r="C16" s="13" t="s">
        <v>16</v>
      </c>
      <c r="D16" s="13">
        <f>SUM(D2:D15)/2</f>
        <v>2640</v>
      </c>
      <c r="E16" s="14">
        <f>SUM(E2:E15)/2</f>
        <v>2709</v>
      </c>
      <c r="I16" s="17">
        <f t="shared" si="3"/>
        <v>1.02613636363636</v>
      </c>
    </row>
  </sheetData>
  <pageMargins left="0.34" right="0.33" top="0.31496062992126" bottom="0.275590551181102" header="0.31496062992126" footer="0.31496062992126"/>
  <pageSetup paperSize="1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9" sqref="D19"/>
    </sheetView>
  </sheetViews>
  <sheetFormatPr defaultColWidth="9" defaultRowHeight="14.25" outlineLevelRow="7"/>
  <cols>
    <col min="1" max="1" width="11.25" style="1" customWidth="1"/>
    <col min="2" max="2" width="32.375" style="2" customWidth="1"/>
    <col min="3" max="4" width="9" style="1"/>
    <col min="5" max="5" width="13.5" style="1" customWidth="1"/>
    <col min="6" max="8" width="13.5" hidden="1" customWidth="1"/>
    <col min="9" max="9" width="13.5" style="3" hidden="1" customWidth="1"/>
  </cols>
  <sheetData>
    <row r="1" s="1" customFormat="1" ht="34.5" customHeight="1" spans="1:9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8"/>
      <c r="G1" s="9"/>
      <c r="H1" s="9"/>
      <c r="I1" s="17"/>
    </row>
    <row r="2" s="1" customFormat="1" ht="15.75" customHeight="1" spans="1:9">
      <c r="A2" s="10" t="s">
        <v>33</v>
      </c>
      <c r="B2" s="11" t="s">
        <v>6</v>
      </c>
      <c r="C2" s="12" t="s">
        <v>34</v>
      </c>
      <c r="D2" s="13">
        <v>33</v>
      </c>
      <c r="E2" s="14">
        <v>37</v>
      </c>
      <c r="F2" s="9">
        <f t="shared" ref="F2:F7" si="0">D2*0.02</f>
        <v>0.66</v>
      </c>
      <c r="G2" s="15">
        <f t="shared" ref="G2:G7" si="1">F2+D2</f>
        <v>33.66</v>
      </c>
      <c r="H2" s="9">
        <f t="shared" ref="H2:H7" si="2">E2-D2</f>
        <v>4</v>
      </c>
      <c r="I2" s="17">
        <f t="shared" ref="I2:I8" si="3">E2/D2</f>
        <v>1.12121212121212</v>
      </c>
    </row>
    <row r="3" s="1" customFormat="1" ht="15.75" customHeight="1" spans="1:9">
      <c r="A3" s="10" t="s">
        <v>33</v>
      </c>
      <c r="B3" s="11" t="s">
        <v>6</v>
      </c>
      <c r="C3" s="12" t="s">
        <v>35</v>
      </c>
      <c r="D3" s="13">
        <v>86</v>
      </c>
      <c r="E3" s="14">
        <v>90</v>
      </c>
      <c r="F3" s="9">
        <f t="shared" si="0"/>
        <v>1.72</v>
      </c>
      <c r="G3" s="15">
        <f t="shared" si="1"/>
        <v>87.72</v>
      </c>
      <c r="H3" s="9">
        <f t="shared" si="2"/>
        <v>4</v>
      </c>
      <c r="I3" s="17">
        <f t="shared" si="3"/>
        <v>1.04651162790698</v>
      </c>
    </row>
    <row r="4" s="1" customFormat="1" ht="15.75" customHeight="1" spans="1:9">
      <c r="A4" s="10" t="s">
        <v>33</v>
      </c>
      <c r="B4" s="11" t="s">
        <v>6</v>
      </c>
      <c r="C4" s="12" t="s">
        <v>36</v>
      </c>
      <c r="D4" s="13">
        <v>134</v>
      </c>
      <c r="E4" s="14">
        <v>140</v>
      </c>
      <c r="F4" s="9">
        <f t="shared" si="0"/>
        <v>2.68</v>
      </c>
      <c r="G4" s="15">
        <f t="shared" si="1"/>
        <v>136.68</v>
      </c>
      <c r="H4" s="9">
        <f t="shared" si="2"/>
        <v>6</v>
      </c>
      <c r="I4" s="17">
        <f t="shared" si="3"/>
        <v>1.04477611940298</v>
      </c>
    </row>
    <row r="5" s="1" customFormat="1" ht="15.75" customHeight="1" spans="1:9">
      <c r="A5" s="10" t="s">
        <v>33</v>
      </c>
      <c r="B5" s="11" t="s">
        <v>6</v>
      </c>
      <c r="C5" s="12" t="s">
        <v>37</v>
      </c>
      <c r="D5" s="13">
        <v>147</v>
      </c>
      <c r="E5" s="14">
        <v>152</v>
      </c>
      <c r="F5" s="9">
        <f t="shared" si="0"/>
        <v>2.94</v>
      </c>
      <c r="G5" s="15">
        <f t="shared" si="1"/>
        <v>149.94</v>
      </c>
      <c r="H5" s="9">
        <f t="shared" si="2"/>
        <v>5</v>
      </c>
      <c r="I5" s="17">
        <f t="shared" si="3"/>
        <v>1.03401360544218</v>
      </c>
    </row>
    <row r="6" s="1" customFormat="1" ht="15.75" customHeight="1" spans="1:9">
      <c r="A6" s="10" t="s">
        <v>33</v>
      </c>
      <c r="B6" s="11" t="s">
        <v>6</v>
      </c>
      <c r="C6" s="12" t="s">
        <v>38</v>
      </c>
      <c r="D6" s="13">
        <v>100</v>
      </c>
      <c r="E6" s="14">
        <v>105</v>
      </c>
      <c r="F6" s="9">
        <f t="shared" si="0"/>
        <v>2</v>
      </c>
      <c r="G6" s="15">
        <f t="shared" si="1"/>
        <v>102</v>
      </c>
      <c r="H6" s="9">
        <f t="shared" si="2"/>
        <v>5</v>
      </c>
      <c r="I6" s="17">
        <f t="shared" si="3"/>
        <v>1.05</v>
      </c>
    </row>
    <row r="7" s="1" customFormat="1" ht="15.75" customHeight="1" spans="1:9">
      <c r="A7" s="13"/>
      <c r="B7" s="13"/>
      <c r="C7" s="13" t="s">
        <v>13</v>
      </c>
      <c r="D7" s="13">
        <f>SUM(D2:D6)</f>
        <v>500</v>
      </c>
      <c r="E7" s="14">
        <f>SUM(E2:E6)</f>
        <v>524</v>
      </c>
      <c r="F7" s="9">
        <f t="shared" si="0"/>
        <v>10</v>
      </c>
      <c r="G7" s="15">
        <f t="shared" si="1"/>
        <v>510</v>
      </c>
      <c r="H7" s="9">
        <f t="shared" si="2"/>
        <v>24</v>
      </c>
      <c r="I7" s="17">
        <f t="shared" si="3"/>
        <v>1.048</v>
      </c>
    </row>
    <row r="8" ht="15.75" customHeight="1" spans="1:9">
      <c r="A8" s="16" t="s">
        <v>39</v>
      </c>
      <c r="B8" s="13"/>
      <c r="C8" s="13" t="s">
        <v>16</v>
      </c>
      <c r="D8" s="13">
        <f>SUM(D2:D7)/2</f>
        <v>500</v>
      </c>
      <c r="E8" s="14">
        <f>SUM(E2:E7)/2</f>
        <v>524</v>
      </c>
      <c r="I8" s="17">
        <f t="shared" si="3"/>
        <v>1.048</v>
      </c>
    </row>
  </sheetData>
  <pageMargins left="0.34" right="0.33" top="0.31496062992126" bottom="0.275590551181102" header="0.31496062992126" footer="0.31496062992126"/>
  <pageSetup paperSize="1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361719成人</vt:lpstr>
      <vt:lpstr>361719少女</vt:lpstr>
      <vt:lpstr>361719肥人</vt:lpstr>
      <vt:lpstr>361719高大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Peggy</cp:lastModifiedBy>
  <dcterms:created xsi:type="dcterms:W3CDTF">2020-05-08T05:41:00Z</dcterms:created>
  <cp:lastPrinted>2022-02-09T07:53:00Z</cp:lastPrinted>
  <dcterms:modified xsi:type="dcterms:W3CDTF">2024-04-10T09:29:29Z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F0D882E36CCE4C89B0D125CB361F9784</vt:lpwstr>
  </property>
  <property fmtid="{D5CDD505-2E9C-101B-9397-08002B2CF9AE}" pid="3" name="KSOProductBuildVer">
    <vt:lpwstr>2052-12.1.0.16417</vt:lpwstr>
  </property>
</Properties>
</file>