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52"/>
  </bookViews>
  <sheets>
    <sheet name="361720成人" sheetId="1" r:id="rId1"/>
    <sheet name="361720少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<sst xmlns="http://schemas.openxmlformats.org/spreadsheetml/2006/main" count="147" uniqueCount="27">
  <si>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</si>
  <si>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</si>
  <si>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</si>
  <si>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</si>
  <si>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4/10下单数</t>
  </si>
  <si>
    <t>842-2230</t>
  </si>
  <si>
    <t xml:space="preserve">DESERT SAND 珊瑚红 </t>
  </si>
  <si>
    <t>XS</t>
  </si>
  <si>
    <t>S</t>
  </si>
  <si>
    <t>M</t>
  </si>
  <si>
    <t>L</t>
  </si>
  <si>
    <t>XL</t>
  </si>
  <si>
    <t>XXL</t>
  </si>
  <si>
    <t>TTL</t>
  </si>
  <si>
    <t>ECRU OLIVE 棕榈黄</t>
  </si>
  <si>
    <t>LT GRAY HEATHER 浅灰夹花</t>
  </si>
  <si>
    <t>PORT WINE 酒红</t>
  </si>
  <si>
    <t>361720成人码总计</t>
  </si>
  <si>
    <t>G.TTL</t>
  </si>
  <si>
    <t>762-0840</t>
  </si>
  <si>
    <t>PXS</t>
  </si>
  <si>
    <t>PS</t>
  </si>
  <si>
    <t>PM</t>
  </si>
  <si>
    <t>PL</t>
  </si>
  <si>
    <t>PXL</t>
  </si>
  <si>
    <t>PXXL</t>
  </si>
  <si>
    <t>361720少女码总计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</si>
</sst>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5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0" fillId="0" borderId="0" xfId="0" applyNumberForma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0"/>
  <sheetViews>
    <sheetView tabSelected="1" workbookViewId="0">
      <selection activeCell="B33" sqref="B33"/>
    </sheetView>
  </sheetViews>
  <sheetFormatPr defaultColWidth="9" defaultRowHeight="14.25"/>
  <cols>
    <col min="1" max="1" width="11.25" style="1" customWidth="1"/>
    <col min="2" max="2" width="34.75" style="2" customWidth="1"/>
    <col min="3" max="4" width="9" style="1"/>
    <col min="5" max="5" width="13.5" style="1" customWidth="1"/>
    <col min="6" max="8" width="13.5" hidden="1" customWidth="1"/>
    <col min="9" max="9" width="13.5" style="3" hidden="1" customWidth="1"/>
  </cols>
  <sheetData>
    <row r="1" s="1" customFormat="1" ht="34.5" customHeight="1" spans="1:9">
      <c r="A1" s="4" t="s">
        <v>0</v>
      </c>
      <c r="B1" s="5" t="s">
        <v>1</v>
      </c>
      <c r="C1" s="4" t="s">
        <v>2</v>
      </c>
      <c r="D1" s="6" t="s">
        <v>3</v>
      </c>
      <c r="E1" s="7" t="s">
        <v>4</v>
      </c>
      <c r="F1" s="8"/>
      <c r="G1" s="9"/>
      <c r="H1" s="9"/>
      <c r="I1" s="17"/>
    </row>
    <row r="2" s="1" customFormat="1" ht="15.75" customHeight="1" spans="1:9">
      <c r="A2" s="10" t="s">
        <v>5</v>
      </c>
      <c r="B2" s="11" t="s">
        <v>6</v>
      </c>
      <c r="C2" s="12" t="s">
        <v>7</v>
      </c>
      <c r="D2" s="13">
        <v>328</v>
      </c>
      <c r="E2" s="14">
        <v>333</v>
      </c>
      <c r="F2" s="9">
        <f>D2*0.013</f>
        <v>4.264</v>
      </c>
      <c r="G2" s="15">
        <f>F2+D2</f>
        <v>332.264</v>
      </c>
      <c r="H2" s="9">
        <f>E2-D2</f>
        <v>5</v>
      </c>
      <c r="I2" s="17">
        <f>E2/D2</f>
        <v>1.01524390243902</v>
      </c>
    </row>
    <row r="3" s="1" customFormat="1" ht="15.75" customHeight="1" spans="1:9">
      <c r="A3" s="10" t="s">
        <v>5</v>
      </c>
      <c r="B3" s="11" t="s">
        <v>6</v>
      </c>
      <c r="C3" s="12" t="s">
        <v>8</v>
      </c>
      <c r="D3" s="13">
        <v>932</v>
      </c>
      <c r="E3" s="14">
        <v>940</v>
      </c>
      <c r="F3" s="9">
        <f>D3*0.013</f>
        <v>12.116</v>
      </c>
      <c r="G3" s="15">
        <f t="shared" ref="G3:G22" si="0">F3+D3</f>
        <v>944.116</v>
      </c>
      <c r="H3" s="9">
        <f t="shared" ref="H3:H22" si="1">E3-D3</f>
        <v>8</v>
      </c>
      <c r="I3" s="17">
        <f t="shared" ref="I3:I22" si="2">E3/D3</f>
        <v>1.00858369098712</v>
      </c>
    </row>
    <row r="4" s="1" customFormat="1" ht="15.75" customHeight="1" spans="1:9">
      <c r="A4" s="10" t="s">
        <v>5</v>
      </c>
      <c r="B4" s="11" t="s">
        <v>6</v>
      </c>
      <c r="C4" s="12" t="s">
        <v>9</v>
      </c>
      <c r="D4" s="13">
        <v>1831</v>
      </c>
      <c r="E4" s="14">
        <v>1850</v>
      </c>
      <c r="F4" s="9">
        <f>D4*0.013</f>
        <v>23.803</v>
      </c>
      <c r="G4" s="15">
        <f t="shared" si="0"/>
        <v>1854.803</v>
      </c>
      <c r="H4" s="9">
        <f t="shared" si="1"/>
        <v>19</v>
      </c>
      <c r="I4" s="17">
        <f t="shared" si="2"/>
        <v>1.01037684325505</v>
      </c>
    </row>
    <row r="5" s="1" customFormat="1" ht="15.75" customHeight="1" spans="1:9">
      <c r="A5" s="10" t="s">
        <v>5</v>
      </c>
      <c r="B5" s="11" t="s">
        <v>6</v>
      </c>
      <c r="C5" s="12" t="s">
        <v>10</v>
      </c>
      <c r="D5" s="13">
        <v>1901</v>
      </c>
      <c r="E5" s="14">
        <v>1920</v>
      </c>
      <c r="F5" s="9">
        <f>D5*0.013</f>
        <v>24.713</v>
      </c>
      <c r="G5" s="15">
        <f t="shared" si="0"/>
        <v>1925.713</v>
      </c>
      <c r="H5" s="9">
        <f t="shared" si="1"/>
        <v>19</v>
      </c>
      <c r="I5" s="17">
        <f t="shared" si="2"/>
        <v>1.00999473961073</v>
      </c>
    </row>
    <row r="6" s="1" customFormat="1" ht="15.75" customHeight="1" spans="1:9">
      <c r="A6" s="10" t="s">
        <v>5</v>
      </c>
      <c r="B6" s="11" t="s">
        <v>6</v>
      </c>
      <c r="C6" s="12" t="s">
        <v>11</v>
      </c>
      <c r="D6" s="13">
        <v>1341</v>
      </c>
      <c r="E6" s="14">
        <v>1350</v>
      </c>
      <c r="F6" s="9">
        <f>D6*0.013</f>
        <v>17.433</v>
      </c>
      <c r="G6" s="15">
        <f t="shared" si="0"/>
        <v>1358.433</v>
      </c>
      <c r="H6" s="9">
        <f t="shared" si="1"/>
        <v>9</v>
      </c>
      <c r="I6" s="17">
        <f t="shared" si="2"/>
        <v>1.00671140939597</v>
      </c>
    </row>
    <row r="7" s="1" customFormat="1" ht="15.75" customHeight="1" spans="1:9">
      <c r="A7" s="10" t="s">
        <v>5</v>
      </c>
      <c r="B7" s="11" t="s">
        <v>6</v>
      </c>
      <c r="C7" s="12" t="s">
        <v>12</v>
      </c>
      <c r="D7" s="13">
        <v>500</v>
      </c>
      <c r="E7" s="14">
        <v>505</v>
      </c>
      <c r="F7" s="9">
        <f t="shared" ref="F7:F29" si="3">D7*0.013</f>
        <v>6.5</v>
      </c>
      <c r="G7" s="15">
        <f t="shared" si="0"/>
        <v>506.5</v>
      </c>
      <c r="H7" s="9">
        <f t="shared" si="1"/>
        <v>5</v>
      </c>
      <c r="I7" s="17">
        <f t="shared" si="2"/>
        <v>1.01</v>
      </c>
    </row>
    <row r="8" s="1" customFormat="1" ht="15.75" customHeight="1" spans="1:9">
      <c r="A8" s="13"/>
      <c r="B8" s="13"/>
      <c r="C8" s="13" t="s">
        <v>13</v>
      </c>
      <c r="D8" s="13">
        <f>SUM(D2:D7)</f>
        <v>6833</v>
      </c>
      <c r="E8" s="14">
        <f t="shared" ref="E8" si="4">SUM(E2:E7)</f>
        <v>6898</v>
      </c>
      <c r="F8" s="9">
        <f t="shared" si="3"/>
        <v>88.829</v>
      </c>
      <c r="G8" s="15">
        <f t="shared" si="0"/>
        <v>6921.829</v>
      </c>
      <c r="H8" s="9">
        <f t="shared" si="1"/>
        <v>65</v>
      </c>
      <c r="I8" s="17">
        <f t="shared" si="2"/>
        <v>1.00951265915411</v>
      </c>
    </row>
    <row r="9" ht="15.75" customHeight="1" spans="1:9">
      <c r="A9" s="10" t="s">
        <v>5</v>
      </c>
      <c r="B9" s="11" t="s">
        <v>14</v>
      </c>
      <c r="C9" s="12" t="s">
        <v>7</v>
      </c>
      <c r="D9" s="13">
        <v>232</v>
      </c>
      <c r="E9" s="14">
        <v>236</v>
      </c>
      <c r="F9" s="9">
        <f t="shared" si="3"/>
        <v>3.016</v>
      </c>
      <c r="G9" s="15">
        <f t="shared" si="0"/>
        <v>235.016</v>
      </c>
      <c r="H9" s="9">
        <f t="shared" si="1"/>
        <v>4</v>
      </c>
      <c r="I9" s="17">
        <f t="shared" si="2"/>
        <v>1.01724137931034</v>
      </c>
    </row>
    <row r="10" ht="15.75" customHeight="1" spans="1:9">
      <c r="A10" s="10" t="s">
        <v>5</v>
      </c>
      <c r="B10" s="11" t="s">
        <v>14</v>
      </c>
      <c r="C10" s="12" t="s">
        <v>8</v>
      </c>
      <c r="D10" s="13">
        <v>659</v>
      </c>
      <c r="E10" s="14">
        <v>665</v>
      </c>
      <c r="F10" s="9">
        <f t="shared" si="3"/>
        <v>8.567</v>
      </c>
      <c r="G10" s="15">
        <f t="shared" si="0"/>
        <v>667.567</v>
      </c>
      <c r="H10" s="9">
        <f t="shared" si="1"/>
        <v>6</v>
      </c>
      <c r="I10" s="17">
        <f t="shared" si="2"/>
        <v>1.00910470409712</v>
      </c>
    </row>
    <row r="11" ht="15.75" customHeight="1" spans="1:9">
      <c r="A11" s="10" t="s">
        <v>5</v>
      </c>
      <c r="B11" s="11" t="s">
        <v>14</v>
      </c>
      <c r="C11" s="12" t="s">
        <v>9</v>
      </c>
      <c r="D11" s="13">
        <v>1296</v>
      </c>
      <c r="E11" s="14">
        <v>1310</v>
      </c>
      <c r="F11" s="9">
        <f t="shared" si="3"/>
        <v>16.848</v>
      </c>
      <c r="G11" s="15">
        <f t="shared" si="0"/>
        <v>1312.848</v>
      </c>
      <c r="H11" s="9">
        <f t="shared" si="1"/>
        <v>14</v>
      </c>
      <c r="I11" s="17">
        <f t="shared" si="2"/>
        <v>1.0108024691358</v>
      </c>
    </row>
    <row r="12" ht="15.75" customHeight="1" spans="1:9">
      <c r="A12" s="10" t="s">
        <v>5</v>
      </c>
      <c r="B12" s="11" t="s">
        <v>14</v>
      </c>
      <c r="C12" s="12" t="s">
        <v>10</v>
      </c>
      <c r="D12" s="13">
        <v>1046</v>
      </c>
      <c r="E12" s="14">
        <v>1058</v>
      </c>
      <c r="F12" s="9">
        <f t="shared" si="3"/>
        <v>13.598</v>
      </c>
      <c r="G12" s="15">
        <f t="shared" si="0"/>
        <v>1059.598</v>
      </c>
      <c r="H12" s="9">
        <f t="shared" si="1"/>
        <v>12</v>
      </c>
      <c r="I12" s="17">
        <f t="shared" si="2"/>
        <v>1.01147227533461</v>
      </c>
    </row>
    <row r="13" ht="15.75" customHeight="1" spans="1:9">
      <c r="A13" s="10" t="s">
        <v>5</v>
      </c>
      <c r="B13" s="11" t="s">
        <v>14</v>
      </c>
      <c r="C13" s="12" t="s">
        <v>11</v>
      </c>
      <c r="D13" s="13">
        <v>950</v>
      </c>
      <c r="E13" s="14">
        <v>960</v>
      </c>
      <c r="F13" s="9">
        <f t="shared" si="3"/>
        <v>12.35</v>
      </c>
      <c r="G13" s="15">
        <f t="shared" si="0"/>
        <v>962.35</v>
      </c>
      <c r="H13" s="9">
        <f t="shared" si="1"/>
        <v>10</v>
      </c>
      <c r="I13" s="17">
        <f t="shared" si="2"/>
        <v>1.01052631578947</v>
      </c>
    </row>
    <row r="14" ht="15.75" customHeight="1" spans="1:9">
      <c r="A14" s="10" t="s">
        <v>5</v>
      </c>
      <c r="B14" s="11" t="s">
        <v>14</v>
      </c>
      <c r="C14" s="12" t="s">
        <v>12</v>
      </c>
      <c r="D14" s="13">
        <v>355</v>
      </c>
      <c r="E14" s="14">
        <v>359</v>
      </c>
      <c r="F14" s="9">
        <f t="shared" si="3"/>
        <v>4.615</v>
      </c>
      <c r="G14" s="15">
        <f t="shared" si="0"/>
        <v>359.615</v>
      </c>
      <c r="H14" s="9">
        <f t="shared" si="1"/>
        <v>4</v>
      </c>
      <c r="I14" s="17">
        <f t="shared" si="2"/>
        <v>1.0112676056338</v>
      </c>
    </row>
    <row r="15" ht="15.75" customHeight="1" spans="1:9">
      <c r="A15" s="13"/>
      <c r="B15" s="13"/>
      <c r="C15" s="13" t="s">
        <v>13</v>
      </c>
      <c r="D15" s="13">
        <f>SUM(D9:D14)</f>
        <v>4538</v>
      </c>
      <c r="E15" s="14">
        <f>SUM(E9:E14)</f>
        <v>4588</v>
      </c>
      <c r="F15" s="9">
        <f t="shared" si="3"/>
        <v>58.994</v>
      </c>
      <c r="G15" s="15">
        <f t="shared" si="0"/>
        <v>4596.994</v>
      </c>
      <c r="H15" s="9">
        <f t="shared" si="1"/>
        <v>50</v>
      </c>
      <c r="I15" s="17">
        <f t="shared" si="2"/>
        <v>1.0110180696342</v>
      </c>
    </row>
    <row r="16" ht="15.75" customHeight="1" spans="1:9">
      <c r="A16" s="10" t="s">
        <v>5</v>
      </c>
      <c r="B16" s="11" t="s">
        <v>15</v>
      </c>
      <c r="C16" s="12" t="s">
        <v>7</v>
      </c>
      <c r="D16" s="13">
        <v>453</v>
      </c>
      <c r="E16" s="14">
        <v>458</v>
      </c>
      <c r="F16" s="9">
        <f t="shared" si="3"/>
        <v>5.889</v>
      </c>
      <c r="G16" s="15">
        <f t="shared" si="0"/>
        <v>458.889</v>
      </c>
      <c r="H16" s="9">
        <f t="shared" si="1"/>
        <v>5</v>
      </c>
      <c r="I16" s="17">
        <f t="shared" si="2"/>
        <v>1.01103752759382</v>
      </c>
    </row>
    <row r="17" ht="15.75" customHeight="1" spans="1:9">
      <c r="A17" s="10" t="s">
        <v>5</v>
      </c>
      <c r="B17" s="11" t="s">
        <v>15</v>
      </c>
      <c r="C17" s="12" t="s">
        <v>8</v>
      </c>
      <c r="D17" s="13">
        <v>1282</v>
      </c>
      <c r="E17" s="14">
        <v>1295</v>
      </c>
      <c r="F17" s="9">
        <f t="shared" si="3"/>
        <v>16.666</v>
      </c>
      <c r="G17" s="15">
        <f t="shared" si="0"/>
        <v>1298.666</v>
      </c>
      <c r="H17" s="9">
        <f t="shared" si="1"/>
        <v>13</v>
      </c>
      <c r="I17" s="17">
        <f t="shared" si="2"/>
        <v>1.01014040561622</v>
      </c>
    </row>
    <row r="18" ht="15.75" customHeight="1" spans="1:9">
      <c r="A18" s="10" t="s">
        <v>5</v>
      </c>
      <c r="B18" s="11" t="s">
        <v>15</v>
      </c>
      <c r="C18" s="12" t="s">
        <v>9</v>
      </c>
      <c r="D18" s="13">
        <v>2517</v>
      </c>
      <c r="E18" s="14">
        <v>2545</v>
      </c>
      <c r="F18" s="9">
        <f t="shared" si="3"/>
        <v>32.721</v>
      </c>
      <c r="G18" s="15">
        <f t="shared" si="0"/>
        <v>2549.721</v>
      </c>
      <c r="H18" s="9">
        <f t="shared" si="1"/>
        <v>28</v>
      </c>
      <c r="I18" s="17">
        <f t="shared" si="2"/>
        <v>1.01112435439015</v>
      </c>
    </row>
    <row r="19" ht="15.75" customHeight="1" spans="1:9">
      <c r="A19" s="10" t="s">
        <v>5</v>
      </c>
      <c r="B19" s="11" t="s">
        <v>15</v>
      </c>
      <c r="C19" s="12" t="s">
        <v>10</v>
      </c>
      <c r="D19" s="13">
        <v>2614</v>
      </c>
      <c r="E19" s="14">
        <v>2640</v>
      </c>
      <c r="F19" s="9">
        <f t="shared" si="3"/>
        <v>33.982</v>
      </c>
      <c r="G19" s="15">
        <f t="shared" si="0"/>
        <v>2647.982</v>
      </c>
      <c r="H19" s="9">
        <f t="shared" si="1"/>
        <v>26</v>
      </c>
      <c r="I19" s="17">
        <f t="shared" si="2"/>
        <v>1.00994644223412</v>
      </c>
    </row>
    <row r="20" ht="15.75" customHeight="1" spans="1:9">
      <c r="A20" s="10" t="s">
        <v>5</v>
      </c>
      <c r="B20" s="11" t="s">
        <v>15</v>
      </c>
      <c r="C20" s="12" t="s">
        <v>11</v>
      </c>
      <c r="D20" s="13">
        <v>1843</v>
      </c>
      <c r="E20" s="14">
        <v>1865</v>
      </c>
      <c r="F20" s="9">
        <f t="shared" si="3"/>
        <v>23.959</v>
      </c>
      <c r="G20" s="15">
        <f t="shared" si="0"/>
        <v>1866.959</v>
      </c>
      <c r="H20" s="9">
        <f t="shared" si="1"/>
        <v>22</v>
      </c>
      <c r="I20" s="17">
        <f t="shared" si="2"/>
        <v>1.0119370591427</v>
      </c>
    </row>
    <row r="21" ht="15.75" customHeight="1" spans="1:9">
      <c r="A21" s="10" t="s">
        <v>5</v>
      </c>
      <c r="B21" s="11" t="s">
        <v>15</v>
      </c>
      <c r="C21" s="12" t="s">
        <v>12</v>
      </c>
      <c r="D21" s="13">
        <v>691</v>
      </c>
      <c r="E21" s="14">
        <v>698</v>
      </c>
      <c r="F21" s="9">
        <f t="shared" si="3"/>
        <v>8.983</v>
      </c>
      <c r="G21" s="15">
        <f t="shared" si="0"/>
        <v>699.983</v>
      </c>
      <c r="H21" s="9">
        <f t="shared" si="1"/>
        <v>7</v>
      </c>
      <c r="I21" s="17">
        <f t="shared" si="2"/>
        <v>1.01013024602026</v>
      </c>
    </row>
    <row r="22" ht="15.75" customHeight="1" spans="1:9">
      <c r="A22" s="13"/>
      <c r="B22" s="13"/>
      <c r="C22" s="13" t="s">
        <v>13</v>
      </c>
      <c r="D22" s="13">
        <f>SUM(D16:D21)</f>
        <v>9400</v>
      </c>
      <c r="E22" s="14">
        <f>SUM(E16:E21)</f>
        <v>9501</v>
      </c>
      <c r="F22" s="9">
        <f t="shared" si="3"/>
        <v>122.2</v>
      </c>
      <c r="G22" s="15">
        <f t="shared" si="0"/>
        <v>9522.2</v>
      </c>
      <c r="H22" s="9">
        <f t="shared" si="1"/>
        <v>101</v>
      </c>
      <c r="I22" s="17">
        <f t="shared" si="2"/>
        <v>1.01074468085106</v>
      </c>
    </row>
    <row r="23" ht="15.75" customHeight="1" spans="1:9">
      <c r="A23" s="10" t="s">
        <v>5</v>
      </c>
      <c r="B23" s="11" t="s">
        <v>16</v>
      </c>
      <c r="C23" s="12" t="s">
        <v>7</v>
      </c>
      <c r="D23" s="13">
        <v>355</v>
      </c>
      <c r="E23" s="14">
        <v>360</v>
      </c>
      <c r="F23" s="9">
        <f t="shared" si="3"/>
        <v>4.615</v>
      </c>
      <c r="G23" s="15">
        <f t="shared" ref="G23:G36" si="5">F23+D23</f>
        <v>359.615</v>
      </c>
      <c r="H23" s="9">
        <f t="shared" ref="H23:H36" si="6">E23-D23</f>
        <v>5</v>
      </c>
      <c r="I23" s="17">
        <f t="shared" ref="I23:I37" si="7">E23/D23</f>
        <v>1.01408450704225</v>
      </c>
    </row>
    <row r="24" ht="15.75" customHeight="1" spans="1:9">
      <c r="A24" s="10" t="s">
        <v>5</v>
      </c>
      <c r="B24" s="11" t="s">
        <v>16</v>
      </c>
      <c r="C24" s="12" t="s">
        <v>8</v>
      </c>
      <c r="D24" s="13">
        <v>1004</v>
      </c>
      <c r="E24" s="14">
        <v>1015</v>
      </c>
      <c r="F24" s="9">
        <f t="shared" si="3"/>
        <v>13.052</v>
      </c>
      <c r="G24" s="15">
        <f t="shared" si="5"/>
        <v>1017.052</v>
      </c>
      <c r="H24" s="9">
        <f t="shared" si="6"/>
        <v>11</v>
      </c>
      <c r="I24" s="17">
        <f t="shared" si="7"/>
        <v>1.0109561752988</v>
      </c>
    </row>
    <row r="25" ht="15.75" customHeight="1" spans="1:9">
      <c r="A25" s="10" t="s">
        <v>5</v>
      </c>
      <c r="B25" s="11" t="s">
        <v>16</v>
      </c>
      <c r="C25" s="12" t="s">
        <v>9</v>
      </c>
      <c r="D25" s="13">
        <v>1975</v>
      </c>
      <c r="E25" s="14">
        <v>1995</v>
      </c>
      <c r="F25" s="9">
        <f t="shared" si="3"/>
        <v>25.675</v>
      </c>
      <c r="G25" s="15">
        <f t="shared" si="5"/>
        <v>2000.675</v>
      </c>
      <c r="H25" s="9">
        <f t="shared" si="6"/>
        <v>20</v>
      </c>
      <c r="I25" s="17">
        <f t="shared" si="7"/>
        <v>1.01012658227848</v>
      </c>
    </row>
    <row r="26" ht="15.75" customHeight="1" spans="1:9">
      <c r="A26" s="10" t="s">
        <v>5</v>
      </c>
      <c r="B26" s="11" t="s">
        <v>16</v>
      </c>
      <c r="C26" s="12" t="s">
        <v>10</v>
      </c>
      <c r="D26" s="13">
        <v>2051</v>
      </c>
      <c r="E26" s="14">
        <v>2070</v>
      </c>
      <c r="F26" s="9">
        <f t="shared" si="3"/>
        <v>26.663</v>
      </c>
      <c r="G26" s="15">
        <f t="shared" si="5"/>
        <v>2077.663</v>
      </c>
      <c r="H26" s="9">
        <f t="shared" si="6"/>
        <v>19</v>
      </c>
      <c r="I26" s="17">
        <f t="shared" si="7"/>
        <v>1.00926377376889</v>
      </c>
    </row>
    <row r="27" ht="15.75" customHeight="1" spans="1:9">
      <c r="A27" s="10" t="s">
        <v>5</v>
      </c>
      <c r="B27" s="11" t="s">
        <v>16</v>
      </c>
      <c r="C27" s="12" t="s">
        <v>11</v>
      </c>
      <c r="D27" s="13">
        <v>1446</v>
      </c>
      <c r="E27" s="14">
        <v>1460</v>
      </c>
      <c r="F27" s="9">
        <f t="shared" si="3"/>
        <v>18.798</v>
      </c>
      <c r="G27" s="15">
        <f t="shared" si="5"/>
        <v>1464.798</v>
      </c>
      <c r="H27" s="9">
        <f t="shared" si="6"/>
        <v>14</v>
      </c>
      <c r="I27" s="17">
        <f t="shared" si="7"/>
        <v>1.00968188105118</v>
      </c>
    </row>
    <row r="28" ht="15.75" customHeight="1" spans="1:9">
      <c r="A28" s="10" t="s">
        <v>5</v>
      </c>
      <c r="B28" s="11" t="s">
        <v>16</v>
      </c>
      <c r="C28" s="12" t="s">
        <v>12</v>
      </c>
      <c r="D28" s="13">
        <v>541</v>
      </c>
      <c r="E28" s="14">
        <v>546</v>
      </c>
      <c r="F28" s="9">
        <f t="shared" si="3"/>
        <v>7.033</v>
      </c>
      <c r="G28" s="15">
        <f t="shared" si="5"/>
        <v>548.033</v>
      </c>
      <c r="H28" s="9">
        <f t="shared" si="6"/>
        <v>5</v>
      </c>
      <c r="I28" s="17">
        <f t="shared" si="7"/>
        <v>1.00924214417745</v>
      </c>
    </row>
    <row r="29" ht="15.75" customHeight="1" spans="1:9">
      <c r="A29" s="13"/>
      <c r="B29" s="13"/>
      <c r="C29" s="13" t="s">
        <v>13</v>
      </c>
      <c r="D29" s="13">
        <f>SUM(D23:D28)</f>
        <v>7372</v>
      </c>
      <c r="E29" s="14">
        <f>SUM(E23:E28)</f>
        <v>7446</v>
      </c>
      <c r="F29" s="9">
        <f t="shared" si="3"/>
        <v>95.836</v>
      </c>
      <c r="G29" s="15">
        <f t="shared" si="5"/>
        <v>7467.836</v>
      </c>
      <c r="H29" s="9">
        <f t="shared" si="6"/>
        <v>74</v>
      </c>
      <c r="I29" s="17">
        <f t="shared" si="7"/>
        <v>1.01003798155182</v>
      </c>
    </row>
    <row r="30" ht="15.75" customHeight="1" spans="1:9">
      <c r="A30" s="16" t="s">
        <v>17</v>
      </c>
      <c r="B30" s="13"/>
      <c r="C30" s="13" t="s">
        <v>18</v>
      </c>
      <c r="D30" s="13">
        <f>SUM(D2:D29)/2</f>
        <v>28143</v>
      </c>
      <c r="E30" s="14">
        <f>SUM(E2:E29)/2</f>
        <v>28433</v>
      </c>
      <c r="I30" s="17">
        <f t="shared" si="7"/>
        <v>1.01030451622073</v>
      </c>
    </row>
  </sheetData>
  <pageMargins left="0.34" right="0.33" top="0.31496062992126" bottom="0.275590551181102" header="0.31496062992126" footer="0.31496062992126"/>
  <pageSetup paperSize="1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B34" sqref="B34"/>
    </sheetView>
  </sheetViews>
  <sheetFormatPr defaultColWidth="9" defaultRowHeight="14.25"/>
  <cols>
    <col min="1" max="1" width="11.25" style="1" customWidth="1"/>
    <col min="2" max="2" width="32.375" style="2" customWidth="1"/>
    <col min="3" max="4" width="9" style="1"/>
    <col min="5" max="5" width="13.5" style="1" customWidth="1"/>
    <col min="6" max="8" width="13.5" hidden="1" customWidth="1"/>
    <col min="9" max="9" width="13.5" style="3" hidden="1" customWidth="1"/>
  </cols>
  <sheetData>
    <row r="1" s="1" customFormat="1" ht="34.5" customHeight="1" spans="1:9">
      <c r="A1" s="4" t="s">
        <v>0</v>
      </c>
      <c r="B1" s="5" t="s">
        <v>1</v>
      </c>
      <c r="C1" s="4" t="s">
        <v>2</v>
      </c>
      <c r="D1" s="6" t="s">
        <v>3</v>
      </c>
      <c r="E1" s="7" t="s">
        <v>4</v>
      </c>
      <c r="F1" s="8"/>
      <c r="G1" s="9"/>
      <c r="H1" s="9"/>
      <c r="I1" s="17"/>
    </row>
    <row r="2" s="1" customFormat="1" ht="15.75" customHeight="1" spans="1:9">
      <c r="A2" s="10" t="s">
        <v>19</v>
      </c>
      <c r="B2" s="11" t="s">
        <v>6</v>
      </c>
      <c r="C2" s="12" t="s">
        <v>20</v>
      </c>
      <c r="D2" s="13">
        <v>28</v>
      </c>
      <c r="E2" s="14">
        <v>32</v>
      </c>
      <c r="F2" s="9">
        <f>D2*0.02</f>
        <v>0.56</v>
      </c>
      <c r="G2" s="15">
        <f>F2+D2</f>
        <v>28.56</v>
      </c>
      <c r="H2" s="9">
        <f>E2-D2</f>
        <v>4</v>
      </c>
      <c r="I2" s="17">
        <f>E2/D2</f>
        <v>1.14285714285714</v>
      </c>
    </row>
    <row r="3" s="1" customFormat="1" ht="15.75" customHeight="1" spans="1:9">
      <c r="A3" s="10" t="s">
        <v>19</v>
      </c>
      <c r="B3" s="11" t="s">
        <v>6</v>
      </c>
      <c r="C3" s="12" t="s">
        <v>21</v>
      </c>
      <c r="D3" s="13">
        <v>86</v>
      </c>
      <c r="E3" s="14">
        <v>90</v>
      </c>
      <c r="F3" s="9">
        <f>D3*0.02</f>
        <v>1.72</v>
      </c>
      <c r="G3" s="15">
        <f>F3+D3</f>
        <v>87.72</v>
      </c>
      <c r="H3" s="9">
        <f>E3-D3</f>
        <v>4</v>
      </c>
      <c r="I3" s="17">
        <f>E3/D3</f>
        <v>1.04651162790698</v>
      </c>
    </row>
    <row r="4" s="1" customFormat="1" ht="15.75" customHeight="1" spans="1:9">
      <c r="A4" s="10" t="s">
        <v>19</v>
      </c>
      <c r="B4" s="11" t="s">
        <v>6</v>
      </c>
      <c r="C4" s="12" t="s">
        <v>22</v>
      </c>
      <c r="D4" s="13">
        <v>114</v>
      </c>
      <c r="E4" s="14">
        <v>118</v>
      </c>
      <c r="F4" s="9">
        <f>D4*0.02</f>
        <v>2.28</v>
      </c>
      <c r="G4" s="15">
        <f>F4+D4</f>
        <v>116.28</v>
      </c>
      <c r="H4" s="9">
        <f>E4-D4</f>
        <v>4</v>
      </c>
      <c r="I4" s="17">
        <f>E4/D4</f>
        <v>1.03508771929825</v>
      </c>
    </row>
    <row r="5" s="1" customFormat="1" ht="15.75" customHeight="1" spans="1:9">
      <c r="A5" s="10" t="s">
        <v>19</v>
      </c>
      <c r="B5" s="11" t="s">
        <v>6</v>
      </c>
      <c r="C5" s="12" t="s">
        <v>23</v>
      </c>
      <c r="D5" s="13">
        <v>100</v>
      </c>
      <c r="E5" s="14">
        <v>104</v>
      </c>
      <c r="F5" s="9">
        <f>D5*0.02</f>
        <v>2</v>
      </c>
      <c r="G5" s="15">
        <f>F5+D5</f>
        <v>102</v>
      </c>
      <c r="H5" s="9">
        <f>E5-D5</f>
        <v>4</v>
      </c>
      <c r="I5" s="17">
        <f>E5/D5</f>
        <v>1.04</v>
      </c>
    </row>
    <row r="6" s="1" customFormat="1" ht="15.75" customHeight="1" spans="1:9">
      <c r="A6" s="10" t="s">
        <v>19</v>
      </c>
      <c r="B6" s="11" t="s">
        <v>6</v>
      </c>
      <c r="C6" s="12" t="s">
        <v>24</v>
      </c>
      <c r="D6" s="13">
        <v>54</v>
      </c>
      <c r="E6" s="14">
        <v>58</v>
      </c>
      <c r="F6" s="9">
        <f>D6*0.02</f>
        <v>1.08</v>
      </c>
      <c r="G6" s="15">
        <f>F6+D6</f>
        <v>55.08</v>
      </c>
      <c r="H6" s="9">
        <f>E6-D6</f>
        <v>4</v>
      </c>
      <c r="I6" s="17">
        <f>E6/D6</f>
        <v>1.07407407407407</v>
      </c>
    </row>
    <row r="7" s="1" customFormat="1" ht="15.75" customHeight="1" spans="1:9">
      <c r="A7" s="10" t="s">
        <v>19</v>
      </c>
      <c r="B7" s="11" t="s">
        <v>6</v>
      </c>
      <c r="C7" s="12" t="s">
        <v>25</v>
      </c>
      <c r="D7" s="13">
        <v>17</v>
      </c>
      <c r="E7" s="14">
        <v>21</v>
      </c>
      <c r="F7" s="9">
        <f>D7*0.02</f>
        <v>0.34</v>
      </c>
      <c r="G7" s="15">
        <f>F7+D7</f>
        <v>17.34</v>
      </c>
      <c r="H7" s="9">
        <f>E7-D7</f>
        <v>4</v>
      </c>
      <c r="I7" s="17">
        <f>E7/D7</f>
        <v>1.23529411764706</v>
      </c>
    </row>
    <row r="8" s="1" customFormat="1" ht="15.75" customHeight="1" spans="1:9">
      <c r="A8" s="13"/>
      <c r="B8" s="13"/>
      <c r="C8" s="13" t="s">
        <v>13</v>
      </c>
      <c r="D8" s="13">
        <f>SUM(D2:D7)</f>
        <v>399</v>
      </c>
      <c r="E8" s="14">
        <f>SUM(E2:E7)</f>
        <v>423</v>
      </c>
      <c r="F8" s="9">
        <f>D8*0.02</f>
        <v>7.98</v>
      </c>
      <c r="G8" s="15">
        <f>F8+D8</f>
        <v>406.98</v>
      </c>
      <c r="H8" s="9">
        <f>E8-D8</f>
        <v>24</v>
      </c>
      <c r="I8" s="17">
        <f>E8/D8</f>
        <v>1.06015037593985</v>
      </c>
    </row>
    <row r="9" customFormat="1" ht="15.75" customHeight="1" spans="1:9">
      <c r="A9" s="10" t="s">
        <v>19</v>
      </c>
      <c r="B9" s="11" t="s">
        <v>15</v>
      </c>
      <c r="C9" s="12" t="s">
        <v>20</v>
      </c>
      <c r="D9" s="13">
        <v>38</v>
      </c>
      <c r="E9" s="14">
        <v>42</v>
      </c>
      <c r="F9" s="9">
        <f>D9*0.02</f>
        <v>0.76</v>
      </c>
      <c r="G9" s="15">
        <f>F9+D9</f>
        <v>38.76</v>
      </c>
      <c r="H9" s="9">
        <f>E9-D9</f>
        <v>4</v>
      </c>
      <c r="I9" s="17">
        <f>E9/D9</f>
        <v>1.10526315789474</v>
      </c>
    </row>
    <row r="10" customFormat="1" ht="15.75" customHeight="1" spans="1:9">
      <c r="A10" s="10" t="s">
        <v>19</v>
      </c>
      <c r="B10" s="11" t="s">
        <v>15</v>
      </c>
      <c r="C10" s="12" t="s">
        <v>21</v>
      </c>
      <c r="D10" s="13">
        <v>111</v>
      </c>
      <c r="E10" s="14">
        <v>115</v>
      </c>
      <c r="F10" s="9">
        <f>D10*0.02</f>
        <v>2.22</v>
      </c>
      <c r="G10" s="15">
        <f>F10+D10</f>
        <v>113.22</v>
      </c>
      <c r="H10" s="9">
        <f>E10-D10</f>
        <v>4</v>
      </c>
      <c r="I10" s="17">
        <f>E10/D10</f>
        <v>1.03603603603604</v>
      </c>
    </row>
    <row r="11" customFormat="1" ht="15.75" customHeight="1" spans="1:9">
      <c r="A11" s="10" t="s">
        <v>19</v>
      </c>
      <c r="B11" s="11" t="s">
        <v>15</v>
      </c>
      <c r="C11" s="12" t="s">
        <v>22</v>
      </c>
      <c r="D11" s="13">
        <v>152</v>
      </c>
      <c r="E11" s="14">
        <v>157</v>
      </c>
      <c r="F11" s="9">
        <f>D11*0.02</f>
        <v>3.04</v>
      </c>
      <c r="G11" s="15">
        <f>F11+D11</f>
        <v>155.04</v>
      </c>
      <c r="H11" s="9">
        <f>E11-D11</f>
        <v>5</v>
      </c>
      <c r="I11" s="17">
        <f>E11/D11</f>
        <v>1.03289473684211</v>
      </c>
    </row>
    <row r="12" customFormat="1" ht="15.75" customHeight="1" spans="1:9">
      <c r="A12" s="10" t="s">
        <v>19</v>
      </c>
      <c r="B12" s="11" t="s">
        <v>15</v>
      </c>
      <c r="C12" s="12" t="s">
        <v>23</v>
      </c>
      <c r="D12" s="13">
        <v>132</v>
      </c>
      <c r="E12" s="14">
        <v>137</v>
      </c>
      <c r="F12" s="9">
        <f>D12*0.02</f>
        <v>2.64</v>
      </c>
      <c r="G12" s="15">
        <f>F12+D12</f>
        <v>134.64</v>
      </c>
      <c r="H12" s="9">
        <f>E12-D12</f>
        <v>5</v>
      </c>
      <c r="I12" s="17">
        <f>E12/D12</f>
        <v>1.03787878787879</v>
      </c>
    </row>
    <row r="13" customFormat="1" ht="15.75" customHeight="1" spans="1:9">
      <c r="A13" s="10" t="s">
        <v>19</v>
      </c>
      <c r="B13" s="11" t="s">
        <v>15</v>
      </c>
      <c r="C13" s="12" t="s">
        <v>24</v>
      </c>
      <c r="D13" s="13">
        <v>70</v>
      </c>
      <c r="E13" s="14">
        <v>74</v>
      </c>
      <c r="F13" s="9">
        <f>D13*0.02</f>
        <v>1.4</v>
      </c>
      <c r="G13" s="15">
        <f>F13+D13</f>
        <v>71.4</v>
      </c>
      <c r="H13" s="9">
        <f>E13-D13</f>
        <v>4</v>
      </c>
      <c r="I13" s="17">
        <f>E13/D13</f>
        <v>1.05714285714286</v>
      </c>
    </row>
    <row r="14" customFormat="1" ht="15.75" customHeight="1" spans="1:9">
      <c r="A14" s="10" t="s">
        <v>19</v>
      </c>
      <c r="B14" s="11" t="s">
        <v>15</v>
      </c>
      <c r="C14" s="12" t="s">
        <v>25</v>
      </c>
      <c r="D14" s="13">
        <v>22</v>
      </c>
      <c r="E14" s="14">
        <v>26</v>
      </c>
      <c r="F14" s="9">
        <f>D14*0.02</f>
        <v>0.44</v>
      </c>
      <c r="G14" s="15">
        <f>F14+D14</f>
        <v>22.44</v>
      </c>
      <c r="H14" s="9">
        <f>E14-D14</f>
        <v>4</v>
      </c>
      <c r="I14" s="17">
        <f>E14/D14</f>
        <v>1.18181818181818</v>
      </c>
    </row>
    <row r="15" customFormat="1" ht="15.75" customHeight="1" spans="1:9">
      <c r="A15" s="13"/>
      <c r="B15" s="13"/>
      <c r="C15" s="13" t="s">
        <v>13</v>
      </c>
      <c r="D15" s="13">
        <f>SUM(D9:D14)</f>
        <v>525</v>
      </c>
      <c r="E15" s="14">
        <f>SUM(E9:E14)</f>
        <v>551</v>
      </c>
      <c r="F15" s="9">
        <f>D15*0.02</f>
        <v>10.5</v>
      </c>
      <c r="G15" s="15">
        <f>F15+D15</f>
        <v>535.5</v>
      </c>
      <c r="H15" s="9">
        <f>E15-D15</f>
        <v>26</v>
      </c>
      <c r="I15" s="17">
        <f>E15/D15</f>
        <v>1.04952380952381</v>
      </c>
    </row>
    <row r="16" ht="15.75" customHeight="1" spans="1:9">
      <c r="A16" s="10" t="s">
        <v>19</v>
      </c>
      <c r="B16" s="11" t="s">
        <v>16</v>
      </c>
      <c r="C16" s="12" t="s">
        <v>20</v>
      </c>
      <c r="D16" s="13">
        <v>49</v>
      </c>
      <c r="E16" s="14">
        <v>53</v>
      </c>
      <c r="F16" s="9">
        <f>D16*0.02</f>
        <v>0.98</v>
      </c>
      <c r="G16" s="15">
        <f>F16+D16</f>
        <v>49.98</v>
      </c>
      <c r="H16" s="9">
        <f>E16-D16</f>
        <v>4</v>
      </c>
      <c r="I16" s="17">
        <f>E16/D16</f>
        <v>1.08163265306122</v>
      </c>
    </row>
    <row r="17" ht="15.75" customHeight="1" spans="1:9">
      <c r="A17" s="10" t="s">
        <v>19</v>
      </c>
      <c r="B17" s="11" t="s">
        <v>16</v>
      </c>
      <c r="C17" s="12" t="s">
        <v>21</v>
      </c>
      <c r="D17" s="13">
        <v>142</v>
      </c>
      <c r="E17" s="14">
        <v>147</v>
      </c>
      <c r="F17" s="9">
        <f>D17*0.02</f>
        <v>2.84</v>
      </c>
      <c r="G17" s="15">
        <f>F17+D17</f>
        <v>144.84</v>
      </c>
      <c r="H17" s="9">
        <f>E17-D17</f>
        <v>5</v>
      </c>
      <c r="I17" s="17">
        <f>E17/D17</f>
        <v>1.03521126760563</v>
      </c>
    </row>
    <row r="18" ht="15.75" customHeight="1" spans="1:9">
      <c r="A18" s="10" t="s">
        <v>19</v>
      </c>
      <c r="B18" s="11" t="s">
        <v>16</v>
      </c>
      <c r="C18" s="12" t="s">
        <v>22</v>
      </c>
      <c r="D18" s="13">
        <v>193</v>
      </c>
      <c r="E18" s="14">
        <v>198</v>
      </c>
      <c r="F18" s="9">
        <f>D18*0.02</f>
        <v>3.86</v>
      </c>
      <c r="G18" s="15">
        <f>F18+D18</f>
        <v>196.86</v>
      </c>
      <c r="H18" s="9">
        <f>E18-D18</f>
        <v>5</v>
      </c>
      <c r="I18" s="17">
        <f>E18/D18</f>
        <v>1.0259067357513</v>
      </c>
    </row>
    <row r="19" ht="15.75" customHeight="1" spans="1:9">
      <c r="A19" s="10" t="s">
        <v>19</v>
      </c>
      <c r="B19" s="11" t="s">
        <v>16</v>
      </c>
      <c r="C19" s="12" t="s">
        <v>23</v>
      </c>
      <c r="D19" s="13">
        <v>166</v>
      </c>
      <c r="E19" s="14">
        <v>171</v>
      </c>
      <c r="F19" s="9">
        <f>D19*0.02</f>
        <v>3.32</v>
      </c>
      <c r="G19" s="15">
        <f>F19+D19</f>
        <v>169.32</v>
      </c>
      <c r="H19" s="9">
        <f>E19-D19</f>
        <v>5</v>
      </c>
      <c r="I19" s="17">
        <f>E19/D19</f>
        <v>1.03012048192771</v>
      </c>
    </row>
    <row r="20" ht="15.75" customHeight="1" spans="1:9">
      <c r="A20" s="10" t="s">
        <v>19</v>
      </c>
      <c r="B20" s="11" t="s">
        <v>16</v>
      </c>
      <c r="C20" s="12" t="s">
        <v>24</v>
      </c>
      <c r="D20" s="13">
        <v>90</v>
      </c>
      <c r="E20" s="14">
        <v>94</v>
      </c>
      <c r="F20" s="9">
        <f>D20*0.02</f>
        <v>1.8</v>
      </c>
      <c r="G20" s="15">
        <f>F20+D20</f>
        <v>91.8</v>
      </c>
      <c r="H20" s="9">
        <f>E20-D20</f>
        <v>4</v>
      </c>
      <c r="I20" s="17">
        <f>E20/D20</f>
        <v>1.04444444444444</v>
      </c>
    </row>
    <row r="21" ht="15.75" customHeight="1" spans="1:9">
      <c r="A21" s="10" t="s">
        <v>19</v>
      </c>
      <c r="B21" s="11" t="s">
        <v>16</v>
      </c>
      <c r="C21" s="12" t="s">
        <v>25</v>
      </c>
      <c r="D21" s="13">
        <v>28</v>
      </c>
      <c r="E21" s="14">
        <v>32</v>
      </c>
      <c r="F21" s="9">
        <f>D21*0.02</f>
        <v>0.56</v>
      </c>
      <c r="G21" s="15">
        <f>F21+D21</f>
        <v>28.56</v>
      </c>
      <c r="H21" s="9">
        <f>E21-D21</f>
        <v>4</v>
      </c>
      <c r="I21" s="17">
        <f>E21/D21</f>
        <v>1.14285714285714</v>
      </c>
    </row>
    <row r="22" ht="15.75" customHeight="1" spans="1:9">
      <c r="A22" s="13"/>
      <c r="B22" s="13"/>
      <c r="C22" s="13" t="s">
        <v>13</v>
      </c>
      <c r="D22" s="13">
        <f>SUM(D16:D21)</f>
        <v>668</v>
      </c>
      <c r="E22" s="14">
        <f>SUM(E16:E21)</f>
        <v>695</v>
      </c>
      <c r="F22" s="9">
        <f>D22*0.02</f>
        <v>13.36</v>
      </c>
      <c r="G22" s="15">
        <f>F22+D22</f>
        <v>681.36</v>
      </c>
      <c r="H22" s="9">
        <f>E22-D22</f>
        <v>27</v>
      </c>
      <c r="I22" s="17">
        <f>E22/D22</f>
        <v>1.04041916167665</v>
      </c>
    </row>
    <row r="23" ht="15.75" customHeight="1" spans="1:9">
      <c r="A23" s="16" t="s">
        <v>26</v>
      </c>
      <c r="B23" s="13"/>
      <c r="C23" s="13" t="s">
        <v>18</v>
      </c>
      <c r="D23" s="13">
        <f>SUM(D2:D22)/2</f>
        <v>1592</v>
      </c>
      <c r="E23" s="14">
        <f>SUM(E2:E22)/2</f>
        <v>1669</v>
      </c>
      <c r="I23" s="17">
        <f>E23/D23</f>
        <v>1.04836683417085</v>
      </c>
    </row>
  </sheetData>
  <pageMargins left="0.34" right="0.33" top="0.31496062992126" bottom="0.275590551181102" header="0.31496062992126" footer="0.31496062992126"/>
  <pageSetup paperSize="1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361720成人</vt:lpstr>
      <vt:lpstr>361720少女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2020-05-08T05:41:00Z</dcterms:created>
  <cp:lastPrinted>2022-02-09T07:53:00Z</cp:lastPrinted>
  <dcterms:modified xsi:type="dcterms:W3CDTF">2024-04-10T09:09:34Z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F0D882E36CCE4C89B0D125CB361F9784</vt:lpwstr>
  </property>
  <property fmtid="{D5CDD505-2E9C-101B-9397-08002B2CF9AE}" pid="3" name="KSOProductBuildVer">
    <vt:lpwstr>2052-12.1.0.16417</vt:lpwstr>
  </property>
</Properties>
</file>