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2"/>
  </bookViews>
  <sheets>
    <sheet name="价格牌数量" sheetId="5" r:id="rId1"/>
    <sheet name="主标条码标数量" sheetId="6" r:id="rId2"/>
    <sheet name="Özet Tablo-Türkçe Format" sheetId="1" r:id="rId3"/>
    <sheet name="Summary Table-English Format" sheetId="2" r:id="rId4"/>
    <sheet name="Sheet1" sheetId="3" r:id="rId5"/>
    <sheet name="Sheet2" sheetId="4" r:id="rId6"/>
  </sheets>
  <definedNames>
    <definedName name="_xlnm._FilterDatabase" localSheetId="3" hidden="1">'Summary Table-English Format'!$A$46:$AN$86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<sst xmlns="http://schemas.openxmlformats.org/spreadsheetml/2006/main" count="1435" uniqueCount="158">
  <si>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</si>
  <si>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</si>
  <si>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</si>
  <si>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</si>
  <si>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</si>
  <si>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</si>
  <si>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</si>
  <si>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D6312AX</t>
  </si>
  <si>
    <t>AR231 - ANTHRA</t>
  </si>
  <si>
    <t>有价格</t>
  </si>
  <si>
    <t>BK81 - BLACK</t>
  </si>
  <si>
    <t>NV146 - NAVY</t>
  </si>
  <si>
    <t>总计</t>
  </si>
  <si>
    <t>价格牌数量</t>
  </si>
  <si>
    <t>S</t>
  </si>
  <si>
    <t>M</t>
  </si>
  <si>
    <t>L</t>
  </si>
  <si>
    <t>XL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</si>
  <si>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</si>
  <si>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</si>
  <si>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</si>
  <si>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</si>
  <si>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</si>
  <si>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</si>
  <si>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</si>
  <si>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</si>
  <si>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</si>
  <si>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</si>
  <si>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</si>
  <si>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</si>
  <si>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</si>
  <si>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</si>
  <si>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</si>
  <si>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</si>
  <si>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24 WN</t>
  </si>
  <si>
    <t>ALBANIA</t>
  </si>
  <si>
    <t>20.08.2024</t>
  </si>
  <si>
    <t>D6312AXTRC</t>
  </si>
  <si>
    <t>D6312AXTRA</t>
  </si>
  <si>
    <t>D6312AXTRB</t>
  </si>
  <si>
    <t>MONTENEGRO</t>
  </si>
  <si>
    <t>GEORGIA</t>
  </si>
  <si>
    <t>D6312AXGEOC</t>
  </si>
  <si>
    <t>D6312AXGEOA</t>
  </si>
  <si>
    <t>D6312AXGEOB</t>
  </si>
  <si>
    <t>BOSNIA</t>
  </si>
  <si>
    <t>D6312AXBOSC</t>
  </si>
  <si>
    <t>D6312AXBOSA</t>
  </si>
  <si>
    <t>D6312AXBOSB</t>
  </si>
  <si>
    <t>MACEDONIA</t>
  </si>
  <si>
    <t>D6312AXMACC</t>
  </si>
  <si>
    <t>D6312AXMACA</t>
  </si>
  <si>
    <t>D6312AXMACB</t>
  </si>
  <si>
    <t>UKRAINE</t>
  </si>
  <si>
    <t>D6312AXUKC</t>
  </si>
  <si>
    <t>D6312AXUKA</t>
  </si>
  <si>
    <t>D6312AXUKB</t>
  </si>
  <si>
    <t>SERBIA</t>
  </si>
  <si>
    <t>D6312AXSBC</t>
  </si>
  <si>
    <t>D6312AXSBA</t>
  </si>
  <si>
    <t>D6312AXSBB</t>
  </si>
  <si>
    <t>MOLDOVA</t>
  </si>
  <si>
    <t>D6312AXMOLC</t>
  </si>
  <si>
    <t>D6312AXMOLA</t>
  </si>
  <si>
    <t>D6312AXMOLB</t>
  </si>
  <si>
    <t>KAZAKHSTAN</t>
  </si>
  <si>
    <t>29.09.2024</t>
  </si>
  <si>
    <t>D6312AXKZKC</t>
  </si>
  <si>
    <t>D6312AXKZKA</t>
  </si>
  <si>
    <t>D6312AXKZKB</t>
  </si>
  <si>
    <t>AZERBAIJAN</t>
  </si>
  <si>
    <t>LEBANON</t>
  </si>
  <si>
    <t>TOPTAN-5</t>
  </si>
  <si>
    <t>01.08.2024</t>
  </si>
  <si>
    <t>D6312AXTOP5</t>
  </si>
  <si>
    <t>D6312AXTOP5c</t>
  </si>
  <si>
    <t>D6312AXTOP5d</t>
  </si>
  <si>
    <t>TOPTAN-7</t>
  </si>
  <si>
    <t>D6312AXTOP7</t>
  </si>
  <si>
    <t>D6312AXTOP7c</t>
  </si>
  <si>
    <t>D6312AXTOP7d</t>
  </si>
  <si>
    <t>DEFACTO PERAKENDE TİC.A.Ş. DEPO Organize San. Bölgesi 6.Depo Kazım Karabekir Mah. Cumhuriyet Cad. Tekirdağ/Çerkezköy Tel:0090 282 758 11 34-35</t>
  </si>
  <si>
    <t>27.08.2024</t>
  </si>
  <si>
    <t>TURKEY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</si>
  <si>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</si>
  <si>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</si>
  <si>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</si>
  <si>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</si>
  <si>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</si>
  <si>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</si>
  <si>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</si>
  <si>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</si>
  <si>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</si>
  <si>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</si>
  <si>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</si>
  <si>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</si>
  <si>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</si>
  <si>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</si>
  <si>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</si>
  <si>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</si>
  <si>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</si>
  <si>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Style</t>
  </si>
  <si>
    <t>Color</t>
  </si>
  <si>
    <t>Total</t>
  </si>
  <si>
    <t>Sum</t>
  </si>
  <si>
    <t>C5837AX material detail as following:</t>
  </si>
  <si>
    <t>shipment</t>
  </si>
  <si>
    <t>合计</t>
  </si>
  <si>
    <t>D6312AX material detail as following:</t>
  </si>
  <si>
    <t>Shipment date</t>
  </si>
  <si>
    <t>GS sample</t>
  </si>
  <si>
    <t>Test sample</t>
  </si>
  <si>
    <t>Radom size 3pcs  chosen from bulk.</t>
  </si>
  <si>
    <t>Radom size 3pcs chosen from bulk.</t>
  </si>
  <si>
    <t>Shipment sample</t>
  </si>
  <si>
    <t>material position</t>
  </si>
  <si>
    <t xml:space="preserve">Item </t>
  </si>
  <si>
    <t>color</t>
  </si>
  <si>
    <t>order qty</t>
  </si>
  <si>
    <t>Cutting width</t>
  </si>
  <si>
    <t>Unit consumption</t>
  </si>
  <si>
    <t>unit</t>
  </si>
  <si>
    <t>purchased qty</t>
  </si>
  <si>
    <t xml:space="preserve">2024.3.19 shipping </t>
  </si>
  <si>
    <t xml:space="preserve">2024.4.2 shipping </t>
  </si>
  <si>
    <t xml:space="preserve">2024.4.9 shipping </t>
  </si>
  <si>
    <t>Balance</t>
  </si>
  <si>
    <t>Outer shell fabric1</t>
  </si>
  <si>
    <r>
      <rPr>
        <b/>
        <sz val="11"/>
        <rFont val="Calibri"/>
        <charset val="134"/>
      </rPr>
      <t xml:space="preserve">T400 </t>
    </r>
    <r>
      <rPr>
        <b/>
        <sz val="11"/>
        <rFont val="宋体"/>
        <charset val="134"/>
      </rPr>
      <t>复合摇粒绒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全身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兜布另一侧</t>
    </r>
    <r>
      <rPr>
        <b/>
        <sz val="11"/>
        <rFont val="Calibri"/>
        <charset val="134"/>
      </rPr>
      <t>)</t>
    </r>
  </si>
  <si>
    <t>155cm</t>
  </si>
  <si>
    <t>m</t>
  </si>
  <si>
    <t>Outer shell fabric2</t>
  </si>
  <si>
    <r>
      <rPr>
        <b/>
        <sz val="11"/>
        <rFont val="Calibri"/>
        <charset val="134"/>
      </rPr>
      <t>T400</t>
    </r>
    <r>
      <rPr>
        <b/>
        <sz val="11"/>
        <rFont val="宋体"/>
        <charset val="134"/>
      </rPr>
      <t>（兜布一侧）</t>
    </r>
  </si>
  <si>
    <t>pocket zipper</t>
  </si>
  <si>
    <t>尼龙隐形拉链</t>
  </si>
  <si>
    <t>pc</t>
  </si>
  <si>
    <t>print label-Fit</t>
  </si>
  <si>
    <r>
      <rPr>
        <b/>
        <sz val="11"/>
        <rFont val="宋体"/>
        <charset val="134"/>
      </rPr>
      <t>反光标-</t>
    </r>
    <r>
      <rPr>
        <b/>
        <sz val="11"/>
        <rFont val="Calibri"/>
        <charset val="134"/>
      </rPr>
      <t>fit</t>
    </r>
  </si>
  <si>
    <t>waist string</t>
  </si>
  <si>
    <t>腰绳</t>
  </si>
  <si>
    <t>white</t>
  </si>
  <si>
    <t>elastic band</t>
  </si>
  <si>
    <r>
      <rPr>
        <b/>
        <sz val="11"/>
        <rFont val="宋体"/>
        <charset val="134"/>
      </rPr>
      <t>松紧带5</t>
    </r>
    <r>
      <rPr>
        <b/>
        <sz val="11"/>
        <rFont val="Calibri"/>
        <charset val="134"/>
      </rPr>
      <t>cm</t>
    </r>
  </si>
  <si>
    <t>5cm</t>
  </si>
  <si>
    <t>Main  label</t>
  </si>
  <si>
    <t>23 AULTH10913</t>
  </si>
  <si>
    <t>Waist paper label</t>
  </si>
  <si>
    <t>23 AULBM11746</t>
  </si>
  <si>
    <t>price tag</t>
  </si>
  <si>
    <t>23 AULBM10795</t>
  </si>
  <si>
    <t>Care label</t>
  </si>
  <si>
    <t>STAMP BARCODE LABEL</t>
  </si>
  <si>
    <t xml:space="preserve">LotSticker </t>
  </si>
  <si>
    <t>Hang tag-strip</t>
  </si>
  <si>
    <t xml:space="preserve"> 23 AULTH10831</t>
  </si>
  <si>
    <t>outer shell thread</t>
  </si>
  <si>
    <r>
      <rPr>
        <b/>
        <sz val="11"/>
        <rFont val="Calibri"/>
        <charset val="134"/>
      </rPr>
      <t>603</t>
    </r>
    <r>
      <rPr>
        <b/>
        <sz val="11"/>
        <rFont val="宋体"/>
        <charset val="134"/>
      </rPr>
      <t>缝纫线</t>
    </r>
    <r>
      <rPr>
        <b/>
        <sz val="11"/>
        <rFont val="Calibri"/>
        <charset val="134"/>
      </rPr>
      <t xml:space="preserve"> 5000m/roll</t>
    </r>
  </si>
  <si>
    <t>roll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</si>
</sst>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0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3" xfId="0" applyFont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76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1" fillId="5" borderId="5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0" fontId="1" fillId="0" borderId="5" xfId="0" applyFont="1" applyBorder="1"/>
    <xf numFmtId="1" fontId="0" fillId="7" borderId="3" xfId="0" applyNumberForma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0" fillId="9" borderId="3" xfId="0" applyNumberForma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/>
    <xf numFmtId="0" fontId="4" fillId="0" borderId="0" xfId="0" applyFont="1"/>
    <xf numFmtId="0" fontId="0" fillId="6" borderId="0" xfId="0" applyFill="1"/>
    <xf numFmtId="0" fontId="1" fillId="6" borderId="0" xfId="0" applyFont="1" applyFill="1" applyAlignment="1">
      <alignment horizontal="center"/>
    </xf>
    <xf numFmtId="178" fontId="0" fillId="6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4" fillId="6" borderId="0" xfId="0" applyFont="1" applyFill="1"/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78" fontId="0" fillId="0" borderId="3" xfId="0" applyNumberFormat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78" fontId="0" fillId="6" borderId="3" xfId="0" applyNumberForma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7"/>
  <sheetViews>
    <sheetView workbookViewId="0">
      <selection activeCell="D15" sqref="D15:G17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7" width="9.9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D4">
        <v>1040</v>
      </c>
      <c r="E4">
        <v>2080</v>
      </c>
      <c r="F4">
        <v>2080</v>
      </c>
      <c r="G4">
        <v>1040</v>
      </c>
    </row>
    <row r="5" spans="2:7">
      <c r="B5" t="s">
        <v>8</v>
      </c>
      <c r="D5">
        <v>353</v>
      </c>
      <c r="E5">
        <v>706</v>
      </c>
      <c r="F5">
        <v>706</v>
      </c>
      <c r="G5">
        <v>353</v>
      </c>
    </row>
    <row r="6" spans="3:7">
      <c r="C6" t="s">
        <v>9</v>
      </c>
      <c r="D6">
        <v>277</v>
      </c>
      <c r="E6">
        <v>554</v>
      </c>
      <c r="F6">
        <v>554</v>
      </c>
      <c r="G6">
        <v>277</v>
      </c>
    </row>
    <row r="7" spans="2:7">
      <c r="B7" t="s">
        <v>10</v>
      </c>
      <c r="D7">
        <v>353</v>
      </c>
      <c r="E7">
        <v>706</v>
      </c>
      <c r="F7">
        <v>706</v>
      </c>
      <c r="G7">
        <v>353</v>
      </c>
    </row>
    <row r="8" spans="3:7">
      <c r="C8" t="s">
        <v>9</v>
      </c>
      <c r="D8">
        <v>277</v>
      </c>
      <c r="E8">
        <v>554</v>
      </c>
      <c r="F8">
        <v>554</v>
      </c>
      <c r="G8">
        <v>277</v>
      </c>
    </row>
    <row r="9" spans="2:7">
      <c r="B9" t="s">
        <v>11</v>
      </c>
      <c r="D9">
        <v>334</v>
      </c>
      <c r="E9">
        <v>668</v>
      </c>
      <c r="F9">
        <v>668</v>
      </c>
      <c r="G9">
        <v>334</v>
      </c>
    </row>
    <row r="10" spans="3:7">
      <c r="C10" t="s">
        <v>9</v>
      </c>
      <c r="D10">
        <v>258</v>
      </c>
      <c r="E10">
        <v>516</v>
      </c>
      <c r="F10">
        <v>516</v>
      </c>
      <c r="G10">
        <v>258</v>
      </c>
    </row>
    <row r="11" spans="1:7">
      <c r="A11" t="s">
        <v>12</v>
      </c>
      <c r="D11">
        <v>1040</v>
      </c>
      <c r="E11">
        <v>2080</v>
      </c>
      <c r="F11">
        <v>2080</v>
      </c>
      <c r="G11">
        <v>1040</v>
      </c>
    </row>
    <row r="14" spans="1:7">
      <c r="A14" s="55" t="s">
        <v>13</v>
      </c>
      <c r="B14" s="56"/>
      <c r="C14" s="56"/>
      <c r="D14" s="56" t="s">
        <v>14</v>
      </c>
      <c r="E14" s="56" t="s">
        <v>15</v>
      </c>
      <c r="F14" s="56" t="s">
        <v>16</v>
      </c>
      <c r="G14" s="56" t="s">
        <v>17</v>
      </c>
    </row>
    <row r="15" spans="1:7">
      <c r="A15" s="56" t="s">
        <v>7</v>
      </c>
      <c r="B15" s="56" t="s">
        <v>8</v>
      </c>
      <c r="C15" s="55" t="s">
        <v>9</v>
      </c>
      <c r="D15" s="57">
        <f>D6*1.03</f>
        <v>285.31</v>
      </c>
      <c r="E15" s="57">
        <f>E6*1.03</f>
        <v>570.62</v>
      </c>
      <c r="F15" s="57">
        <f>F6*1.03</f>
        <v>570.62</v>
      </c>
      <c r="G15" s="57">
        <f>G6*1.03</f>
        <v>285.31</v>
      </c>
    </row>
    <row r="16" spans="1:7">
      <c r="A16" s="56"/>
      <c r="B16" s="56" t="s">
        <v>10</v>
      </c>
      <c r="C16" s="55" t="s">
        <v>9</v>
      </c>
      <c r="D16" s="57">
        <f>D8*1.03</f>
        <v>285.31</v>
      </c>
      <c r="E16" s="57">
        <f>E8*1.03</f>
        <v>570.62</v>
      </c>
      <c r="F16" s="57">
        <f>F8*1.03</f>
        <v>570.62</v>
      </c>
      <c r="G16" s="57">
        <f>G8*1.03</f>
        <v>285.31</v>
      </c>
    </row>
    <row r="17" spans="1:7">
      <c r="A17" s="56"/>
      <c r="B17" s="56" t="s">
        <v>11</v>
      </c>
      <c r="C17" s="55" t="s">
        <v>9</v>
      </c>
      <c r="D17" s="57">
        <f>D10*1.03</f>
        <v>265.74</v>
      </c>
      <c r="E17" s="57">
        <f>E10*1.03</f>
        <v>531.48</v>
      </c>
      <c r="F17" s="57">
        <f>F10*1.03</f>
        <v>531.48</v>
      </c>
      <c r="G17" s="57">
        <f>G10*1.03</f>
        <v>265.74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"/>
  <sheetViews>
    <sheetView workbookViewId="0">
      <selection activeCell="D18" sqref="D18"/>
    </sheetView>
  </sheetViews>
  <sheetFormatPr defaultColWidth="8.72727272727273" defaultRowHeight="14.5" outlineLevelCol="5"/>
  <cols>
    <col min="1" max="1" width="14"/>
    <col min="2" max="2" width="16.4545454545455"/>
    <col min="3" max="6" width="9.90909090909091"/>
  </cols>
  <sheetData>
    <row r="3" spans="1:6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</row>
    <row r="4" spans="1:6">
      <c r="A4" t="s">
        <v>7</v>
      </c>
      <c r="B4"/>
      <c r="C4">
        <v>1040</v>
      </c>
      <c r="D4">
        <v>2080</v>
      </c>
      <c r="E4">
        <v>2080</v>
      </c>
      <c r="F4">
        <v>1040</v>
      </c>
    </row>
    <row r="5" spans="2:6">
      <c r="B5" t="s">
        <v>8</v>
      </c>
      <c r="C5">
        <v>353</v>
      </c>
      <c r="D5">
        <v>706</v>
      </c>
      <c r="E5">
        <v>706</v>
      </c>
      <c r="F5">
        <v>353</v>
      </c>
    </row>
    <row r="6" spans="2:6">
      <c r="B6" t="s">
        <v>10</v>
      </c>
      <c r="C6">
        <v>353</v>
      </c>
      <c r="D6">
        <v>706</v>
      </c>
      <c r="E6">
        <v>706</v>
      </c>
      <c r="F6">
        <v>353</v>
      </c>
    </row>
    <row r="7" spans="2:6">
      <c r="B7" t="s">
        <v>11</v>
      </c>
      <c r="C7">
        <v>334</v>
      </c>
      <c r="D7">
        <v>668</v>
      </c>
      <c r="E7">
        <v>668</v>
      </c>
      <c r="F7">
        <v>334</v>
      </c>
    </row>
    <row r="8" spans="1:6">
      <c r="A8" t="s">
        <v>12</v>
      </c>
      <c r="B8"/>
      <c r="C8">
        <v>1040</v>
      </c>
      <c r="D8">
        <v>2080</v>
      </c>
      <c r="E8">
        <v>2080</v>
      </c>
      <c r="F8">
        <v>1040</v>
      </c>
    </row>
    <row r="12" spans="1:6">
      <c r="A12" s="52" t="s">
        <v>18</v>
      </c>
      <c r="B12" s="52" t="s">
        <v>19</v>
      </c>
      <c r="C12" s="53" t="s">
        <v>14</v>
      </c>
      <c r="D12" s="53" t="s">
        <v>15</v>
      </c>
      <c r="E12" s="53" t="s">
        <v>16</v>
      </c>
      <c r="F12" s="53" t="s">
        <v>17</v>
      </c>
    </row>
    <row r="13" spans="1:6">
      <c r="A13" s="53" t="s">
        <v>7</v>
      </c>
      <c r="B13" s="53" t="s">
        <v>8</v>
      </c>
      <c r="C13" s="54">
        <f>C5*1.03</f>
        <v>363.59</v>
      </c>
      <c r="D13" s="54">
        <f>D5*1.03</f>
        <v>727.18</v>
      </c>
      <c r="E13" s="54">
        <f>E5*1.03</f>
        <v>727.18</v>
      </c>
      <c r="F13" s="54">
        <f>F5*1.03</f>
        <v>363.59</v>
      </c>
    </row>
    <row r="14" spans="1:6">
      <c r="A14" s="53"/>
      <c r="B14" s="53" t="s">
        <v>10</v>
      </c>
      <c r="C14" s="54">
        <f>C6*1.03</f>
        <v>363.59</v>
      </c>
      <c r="D14" s="54">
        <f>D6*1.03</f>
        <v>727.18</v>
      </c>
      <c r="E14" s="54">
        <f>E6*1.03</f>
        <v>727.18</v>
      </c>
      <c r="F14" s="54">
        <f>F6*1.03</f>
        <v>363.59</v>
      </c>
    </row>
    <row r="15" spans="1:6">
      <c r="A15" s="53"/>
      <c r="B15" s="53" t="s">
        <v>11</v>
      </c>
      <c r="C15" s="54">
        <f>C7*1.03</f>
        <v>344.02</v>
      </c>
      <c r="D15" s="54">
        <f>D7*1.03</f>
        <v>688.04</v>
      </c>
      <c r="E15" s="54">
        <f>E7*1.03</f>
        <v>688.04</v>
      </c>
      <c r="F15" s="54">
        <f>F7*1.03</f>
        <v>344.02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6"/>
  <sheetViews>
    <sheetView tabSelected="1" zoomScale="70" zoomScaleNormal="70" topLeftCell="G1" workbookViewId="0">
      <selection activeCell="P27" sqref="P27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36.4272727272727" customWidth="1"/>
    <col min="5" max="5" width="16.8545454545455" customWidth="1"/>
    <col min="6" max="6" width="16.1363636363636" customWidth="1"/>
    <col min="7" max="7" width="15.2818181818182" customWidth="1"/>
    <col min="8" max="8" width="10.1363636363636" customWidth="1"/>
    <col min="9" max="12" width="9.13636363636364" customWidth="1"/>
    <col min="13" max="13" width="21.1363636363636" customWidth="1"/>
    <col min="14" max="14" width="15" customWidth="1"/>
    <col min="15" max="16" width="23.4272727272727" customWidth="1"/>
    <col min="17" max="17" width="29.1363636363636" customWidth="1"/>
    <col min="18" max="18" width="24.8545454545455" customWidth="1"/>
    <col min="19" max="19" width="30.5727272727273" customWidth="1"/>
    <col min="20" max="41" width="9.13636363636364" customWidth="1"/>
  </cols>
  <sheetData>
    <row r="1" spans="1:41">
      <c r="A1" s="31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</row>
    <row r="2" spans="1:41">
      <c r="A2" s="31" t="s">
        <v>0</v>
      </c>
      <c r="B2" s="31" t="s">
        <v>21</v>
      </c>
      <c r="C2" s="31" t="s">
        <v>22</v>
      </c>
      <c r="D2" s="31" t="s">
        <v>23</v>
      </c>
      <c r="E2" s="31" t="s">
        <v>24</v>
      </c>
      <c r="F2" s="31" t="s">
        <v>1</v>
      </c>
      <c r="G2" s="31" t="s">
        <v>25</v>
      </c>
      <c r="H2" s="31" t="s">
        <v>26</v>
      </c>
      <c r="I2" s="31" t="s">
        <v>14</v>
      </c>
      <c r="J2" s="31" t="s">
        <v>15</v>
      </c>
      <c r="K2" s="31" t="s">
        <v>16</v>
      </c>
      <c r="L2" s="31" t="s">
        <v>17</v>
      </c>
      <c r="M2" s="31" t="s">
        <v>27</v>
      </c>
      <c r="N2" s="31" t="s">
        <v>28</v>
      </c>
      <c r="O2" s="31" t="s">
        <v>29</v>
      </c>
      <c r="P2" s="46" t="s">
        <v>30</v>
      </c>
      <c r="Q2" s="31" t="s">
        <v>31</v>
      </c>
      <c r="R2" s="31" t="s">
        <v>32</v>
      </c>
      <c r="S2" s="31" t="s">
        <v>33</v>
      </c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</row>
    <row r="3" spans="1:19">
      <c r="A3" s="41" t="s">
        <v>7</v>
      </c>
      <c r="B3" s="41" t="s">
        <v>34</v>
      </c>
      <c r="C3" s="41">
        <v>1385738</v>
      </c>
      <c r="D3" s="41" t="s">
        <v>35</v>
      </c>
      <c r="E3" s="39" t="s">
        <v>36</v>
      </c>
      <c r="F3" s="39" t="s">
        <v>11</v>
      </c>
      <c r="G3" s="39" t="s">
        <v>37</v>
      </c>
      <c r="H3" s="39">
        <v>1</v>
      </c>
      <c r="I3" s="39">
        <v>1</v>
      </c>
      <c r="J3" s="41">
        <v>2</v>
      </c>
      <c r="K3" s="41">
        <v>2</v>
      </c>
      <c r="L3" s="41">
        <v>1</v>
      </c>
      <c r="M3" s="41">
        <v>6</v>
      </c>
      <c r="N3" s="41" t="s">
        <v>35</v>
      </c>
      <c r="O3" s="41">
        <v>12</v>
      </c>
      <c r="P3" s="47">
        <f>O3*1.03</f>
        <v>12.36</v>
      </c>
      <c r="Q3" s="41">
        <v>72</v>
      </c>
      <c r="R3" s="41">
        <v>0</v>
      </c>
      <c r="S3" s="41">
        <v>0</v>
      </c>
    </row>
    <row r="4" spans="1:19">
      <c r="A4" s="41" t="s">
        <v>7</v>
      </c>
      <c r="B4" s="41" t="s">
        <v>34</v>
      </c>
      <c r="C4" s="41">
        <v>1385738</v>
      </c>
      <c r="D4" s="41" t="s">
        <v>35</v>
      </c>
      <c r="E4" s="39" t="s">
        <v>36</v>
      </c>
      <c r="F4" s="39" t="s">
        <v>8</v>
      </c>
      <c r="G4" s="39" t="s">
        <v>38</v>
      </c>
      <c r="H4" s="39">
        <v>1</v>
      </c>
      <c r="I4" s="39">
        <v>1</v>
      </c>
      <c r="J4" s="41">
        <v>2</v>
      </c>
      <c r="K4" s="41">
        <v>2</v>
      </c>
      <c r="L4" s="41">
        <v>1</v>
      </c>
      <c r="M4" s="41">
        <v>6</v>
      </c>
      <c r="N4" s="41" t="s">
        <v>35</v>
      </c>
      <c r="O4" s="41">
        <v>12</v>
      </c>
      <c r="P4" s="47">
        <f t="shared" ref="P4:P42" si="0">O4*1.03</f>
        <v>12.36</v>
      </c>
      <c r="Q4" s="41">
        <v>72</v>
      </c>
      <c r="R4" s="41">
        <v>0</v>
      </c>
      <c r="S4" s="41">
        <v>0</v>
      </c>
    </row>
    <row r="5" spans="1:19">
      <c r="A5" s="41" t="s">
        <v>7</v>
      </c>
      <c r="B5" s="41" t="s">
        <v>34</v>
      </c>
      <c r="C5" s="41">
        <v>1385738</v>
      </c>
      <c r="D5" s="41" t="s">
        <v>35</v>
      </c>
      <c r="E5" s="39" t="s">
        <v>36</v>
      </c>
      <c r="F5" s="39" t="s">
        <v>10</v>
      </c>
      <c r="G5" s="39" t="s">
        <v>39</v>
      </c>
      <c r="H5" s="39">
        <v>1</v>
      </c>
      <c r="I5" s="39">
        <v>1</v>
      </c>
      <c r="J5" s="41">
        <v>2</v>
      </c>
      <c r="K5" s="41">
        <v>2</v>
      </c>
      <c r="L5" s="41">
        <v>1</v>
      </c>
      <c r="M5" s="41">
        <v>6</v>
      </c>
      <c r="N5" s="41" t="s">
        <v>35</v>
      </c>
      <c r="O5" s="41">
        <v>12</v>
      </c>
      <c r="P5" s="47">
        <f t="shared" si="0"/>
        <v>12.36</v>
      </c>
      <c r="Q5" s="41">
        <v>72</v>
      </c>
      <c r="R5" s="41">
        <v>0</v>
      </c>
      <c r="S5" s="41">
        <v>0</v>
      </c>
    </row>
    <row r="6" spans="1:19">
      <c r="A6" s="41" t="s">
        <v>7</v>
      </c>
      <c r="B6" s="41" t="s">
        <v>34</v>
      </c>
      <c r="C6" s="41">
        <v>1385739</v>
      </c>
      <c r="D6" s="41" t="s">
        <v>40</v>
      </c>
      <c r="E6" s="39" t="s">
        <v>36</v>
      </c>
      <c r="F6" s="39" t="s">
        <v>11</v>
      </c>
      <c r="G6" s="39" t="s">
        <v>37</v>
      </c>
      <c r="H6" s="39">
        <v>1</v>
      </c>
      <c r="I6" s="39">
        <v>1</v>
      </c>
      <c r="J6" s="41">
        <v>2</v>
      </c>
      <c r="K6" s="41">
        <v>2</v>
      </c>
      <c r="L6" s="41">
        <v>1</v>
      </c>
      <c r="M6" s="41">
        <v>6</v>
      </c>
      <c r="N6" s="41" t="s">
        <v>40</v>
      </c>
      <c r="O6" s="41">
        <v>2</v>
      </c>
      <c r="P6" s="47">
        <f t="shared" si="0"/>
        <v>2.06</v>
      </c>
      <c r="Q6" s="41">
        <v>12</v>
      </c>
      <c r="R6" s="41">
        <v>0</v>
      </c>
      <c r="S6" s="41">
        <v>0</v>
      </c>
    </row>
    <row r="7" spans="1:19">
      <c r="A7" s="41" t="s">
        <v>7</v>
      </c>
      <c r="B7" s="41" t="s">
        <v>34</v>
      </c>
      <c r="C7" s="41">
        <v>1385739</v>
      </c>
      <c r="D7" s="41" t="s">
        <v>40</v>
      </c>
      <c r="E7" s="39" t="s">
        <v>36</v>
      </c>
      <c r="F7" s="39" t="s">
        <v>8</v>
      </c>
      <c r="G7" s="39" t="s">
        <v>38</v>
      </c>
      <c r="H7" s="39">
        <v>1</v>
      </c>
      <c r="I7" s="39">
        <v>1</v>
      </c>
      <c r="J7" s="41">
        <v>2</v>
      </c>
      <c r="K7" s="41">
        <v>2</v>
      </c>
      <c r="L7" s="41">
        <v>1</v>
      </c>
      <c r="M7" s="41">
        <v>6</v>
      </c>
      <c r="N7" s="41" t="s">
        <v>40</v>
      </c>
      <c r="O7" s="41">
        <v>2</v>
      </c>
      <c r="P7" s="47">
        <f t="shared" si="0"/>
        <v>2.06</v>
      </c>
      <c r="Q7" s="41">
        <v>12</v>
      </c>
      <c r="R7" s="41">
        <v>0</v>
      </c>
      <c r="S7" s="41">
        <v>0</v>
      </c>
    </row>
    <row r="8" spans="1:19">
      <c r="A8" s="41" t="s">
        <v>7</v>
      </c>
      <c r="B8" s="41" t="s">
        <v>34</v>
      </c>
      <c r="C8" s="41">
        <v>1385739</v>
      </c>
      <c r="D8" s="41" t="s">
        <v>40</v>
      </c>
      <c r="E8" s="39" t="s">
        <v>36</v>
      </c>
      <c r="F8" s="39" t="s">
        <v>10</v>
      </c>
      <c r="G8" s="39" t="s">
        <v>39</v>
      </c>
      <c r="H8" s="39">
        <v>1</v>
      </c>
      <c r="I8" s="39">
        <v>1</v>
      </c>
      <c r="J8" s="41">
        <v>2</v>
      </c>
      <c r="K8" s="41">
        <v>2</v>
      </c>
      <c r="L8" s="41">
        <v>1</v>
      </c>
      <c r="M8" s="41">
        <v>6</v>
      </c>
      <c r="N8" s="41" t="s">
        <v>40</v>
      </c>
      <c r="O8" s="41">
        <v>2</v>
      </c>
      <c r="P8" s="47">
        <f t="shared" si="0"/>
        <v>2.06</v>
      </c>
      <c r="Q8" s="41">
        <v>12</v>
      </c>
      <c r="R8" s="41">
        <v>0</v>
      </c>
      <c r="S8" s="41">
        <v>0</v>
      </c>
    </row>
    <row r="9" spans="1:19">
      <c r="A9" s="41" t="s">
        <v>7</v>
      </c>
      <c r="B9" s="41" t="s">
        <v>34</v>
      </c>
      <c r="C9" s="41">
        <v>1385740</v>
      </c>
      <c r="D9" s="41" t="s">
        <v>41</v>
      </c>
      <c r="E9" s="39" t="s">
        <v>36</v>
      </c>
      <c r="F9" s="39" t="s">
        <v>11</v>
      </c>
      <c r="G9" s="39" t="s">
        <v>42</v>
      </c>
      <c r="H9" s="39">
        <v>1</v>
      </c>
      <c r="I9" s="39">
        <v>1</v>
      </c>
      <c r="J9" s="41">
        <v>2</v>
      </c>
      <c r="K9" s="41">
        <v>2</v>
      </c>
      <c r="L9" s="41">
        <v>1</v>
      </c>
      <c r="M9" s="41">
        <v>6</v>
      </c>
      <c r="N9" s="41" t="s">
        <v>41</v>
      </c>
      <c r="O9" s="41">
        <v>7</v>
      </c>
      <c r="P9" s="47">
        <f t="shared" si="0"/>
        <v>7.21</v>
      </c>
      <c r="Q9" s="41">
        <v>42</v>
      </c>
      <c r="R9" s="41">
        <v>0</v>
      </c>
      <c r="S9" s="41">
        <v>0</v>
      </c>
    </row>
    <row r="10" spans="1:19">
      <c r="A10" s="41" t="s">
        <v>7</v>
      </c>
      <c r="B10" s="41" t="s">
        <v>34</v>
      </c>
      <c r="C10" s="41">
        <v>1385740</v>
      </c>
      <c r="D10" s="41" t="s">
        <v>41</v>
      </c>
      <c r="E10" s="39" t="s">
        <v>36</v>
      </c>
      <c r="F10" s="39" t="s">
        <v>8</v>
      </c>
      <c r="G10" s="39" t="s">
        <v>43</v>
      </c>
      <c r="H10" s="39">
        <v>1</v>
      </c>
      <c r="I10" s="39">
        <v>1</v>
      </c>
      <c r="J10" s="41">
        <v>2</v>
      </c>
      <c r="K10" s="41">
        <v>2</v>
      </c>
      <c r="L10" s="41">
        <v>1</v>
      </c>
      <c r="M10" s="41">
        <v>6</v>
      </c>
      <c r="N10" s="41" t="s">
        <v>41</v>
      </c>
      <c r="O10" s="41">
        <v>7</v>
      </c>
      <c r="P10" s="47">
        <f t="shared" si="0"/>
        <v>7.21</v>
      </c>
      <c r="Q10" s="41">
        <v>42</v>
      </c>
      <c r="R10" s="41">
        <v>0</v>
      </c>
      <c r="S10" s="41">
        <v>0</v>
      </c>
    </row>
    <row r="11" spans="1:19">
      <c r="A11" s="41" t="s">
        <v>7</v>
      </c>
      <c r="B11" s="41" t="s">
        <v>34</v>
      </c>
      <c r="C11" s="41">
        <v>1385740</v>
      </c>
      <c r="D11" s="41" t="s">
        <v>41</v>
      </c>
      <c r="E11" s="39" t="s">
        <v>36</v>
      </c>
      <c r="F11" s="39" t="s">
        <v>10</v>
      </c>
      <c r="G11" s="39" t="s">
        <v>44</v>
      </c>
      <c r="H11" s="39">
        <v>1</v>
      </c>
      <c r="I11" s="39">
        <v>1</v>
      </c>
      <c r="J11" s="41">
        <v>2</v>
      </c>
      <c r="K11" s="41">
        <v>2</v>
      </c>
      <c r="L11" s="41">
        <v>1</v>
      </c>
      <c r="M11" s="41">
        <v>6</v>
      </c>
      <c r="N11" s="41" t="s">
        <v>41</v>
      </c>
      <c r="O11" s="41">
        <v>7</v>
      </c>
      <c r="P11" s="47">
        <f t="shared" si="0"/>
        <v>7.21</v>
      </c>
      <c r="Q11" s="41">
        <v>42</v>
      </c>
      <c r="R11" s="41">
        <v>0</v>
      </c>
      <c r="S11" s="41">
        <v>0</v>
      </c>
    </row>
    <row r="12" spans="1:19">
      <c r="A12" s="41" t="s">
        <v>7</v>
      </c>
      <c r="B12" s="41" t="s">
        <v>34</v>
      </c>
      <c r="C12" s="41">
        <v>1385741</v>
      </c>
      <c r="D12" s="41" t="s">
        <v>45</v>
      </c>
      <c r="E12" s="39" t="s">
        <v>36</v>
      </c>
      <c r="F12" s="39" t="s">
        <v>11</v>
      </c>
      <c r="G12" s="39" t="s">
        <v>46</v>
      </c>
      <c r="H12" s="39">
        <v>1</v>
      </c>
      <c r="I12" s="39">
        <v>1</v>
      </c>
      <c r="J12" s="41">
        <v>2</v>
      </c>
      <c r="K12" s="41">
        <v>2</v>
      </c>
      <c r="L12" s="41">
        <v>1</v>
      </c>
      <c r="M12" s="41">
        <v>6</v>
      </c>
      <c r="N12" s="41" t="s">
        <v>45</v>
      </c>
      <c r="O12" s="41">
        <v>13</v>
      </c>
      <c r="P12" s="47">
        <f t="shared" si="0"/>
        <v>13.39</v>
      </c>
      <c r="Q12" s="41">
        <v>78</v>
      </c>
      <c r="R12" s="41">
        <v>0</v>
      </c>
      <c r="S12" s="41">
        <v>0</v>
      </c>
    </row>
    <row r="13" spans="1:19">
      <c r="A13" s="41" t="s">
        <v>7</v>
      </c>
      <c r="B13" s="41" t="s">
        <v>34</v>
      </c>
      <c r="C13" s="41">
        <v>1385741</v>
      </c>
      <c r="D13" s="41" t="s">
        <v>45</v>
      </c>
      <c r="E13" s="39" t="s">
        <v>36</v>
      </c>
      <c r="F13" s="39" t="s">
        <v>8</v>
      </c>
      <c r="G13" s="39" t="s">
        <v>47</v>
      </c>
      <c r="H13" s="39">
        <v>1</v>
      </c>
      <c r="I13" s="39">
        <v>1</v>
      </c>
      <c r="J13" s="41">
        <v>2</v>
      </c>
      <c r="K13" s="41">
        <v>2</v>
      </c>
      <c r="L13" s="41">
        <v>1</v>
      </c>
      <c r="M13" s="41">
        <v>6</v>
      </c>
      <c r="N13" s="41" t="s">
        <v>45</v>
      </c>
      <c r="O13" s="41">
        <v>13</v>
      </c>
      <c r="P13" s="47">
        <f t="shared" si="0"/>
        <v>13.39</v>
      </c>
      <c r="Q13" s="41">
        <v>78</v>
      </c>
      <c r="R13" s="41">
        <v>0</v>
      </c>
      <c r="S13" s="41">
        <v>0</v>
      </c>
    </row>
    <row r="14" spans="1:19">
      <c r="A14" s="41" t="s">
        <v>7</v>
      </c>
      <c r="B14" s="41" t="s">
        <v>34</v>
      </c>
      <c r="C14" s="41">
        <v>1385741</v>
      </c>
      <c r="D14" s="41" t="s">
        <v>45</v>
      </c>
      <c r="E14" s="39" t="s">
        <v>36</v>
      </c>
      <c r="F14" s="39" t="s">
        <v>10</v>
      </c>
      <c r="G14" s="39" t="s">
        <v>48</v>
      </c>
      <c r="H14" s="39">
        <v>1</v>
      </c>
      <c r="I14" s="39">
        <v>1</v>
      </c>
      <c r="J14" s="41">
        <v>2</v>
      </c>
      <c r="K14" s="41">
        <v>2</v>
      </c>
      <c r="L14" s="41">
        <v>1</v>
      </c>
      <c r="M14" s="41">
        <v>6</v>
      </c>
      <c r="N14" s="41" t="s">
        <v>45</v>
      </c>
      <c r="O14" s="41">
        <v>13</v>
      </c>
      <c r="P14" s="47">
        <f t="shared" si="0"/>
        <v>13.39</v>
      </c>
      <c r="Q14" s="41">
        <v>78</v>
      </c>
      <c r="R14" s="41">
        <v>0</v>
      </c>
      <c r="S14" s="41">
        <v>0</v>
      </c>
    </row>
    <row r="15" spans="1:19">
      <c r="A15" s="41" t="s">
        <v>7</v>
      </c>
      <c r="B15" s="41" t="s">
        <v>34</v>
      </c>
      <c r="C15" s="41">
        <v>1385742</v>
      </c>
      <c r="D15" s="41" t="s">
        <v>49</v>
      </c>
      <c r="E15" s="39" t="s">
        <v>36</v>
      </c>
      <c r="F15" s="39" t="s">
        <v>11</v>
      </c>
      <c r="G15" s="39" t="s">
        <v>50</v>
      </c>
      <c r="H15" s="39">
        <v>1</v>
      </c>
      <c r="I15" s="39">
        <v>1</v>
      </c>
      <c r="J15" s="41">
        <v>2</v>
      </c>
      <c r="K15" s="41">
        <v>2</v>
      </c>
      <c r="L15" s="41">
        <v>1</v>
      </c>
      <c r="M15" s="41">
        <v>6</v>
      </c>
      <c r="N15" s="41" t="s">
        <v>49</v>
      </c>
      <c r="O15" s="41">
        <v>6</v>
      </c>
      <c r="P15" s="47">
        <f t="shared" si="0"/>
        <v>6.18</v>
      </c>
      <c r="Q15" s="41">
        <v>36</v>
      </c>
      <c r="R15" s="41">
        <v>0</v>
      </c>
      <c r="S15" s="41">
        <v>0</v>
      </c>
    </row>
    <row r="16" spans="1:19">
      <c r="A16" s="41" t="s">
        <v>7</v>
      </c>
      <c r="B16" s="41" t="s">
        <v>34</v>
      </c>
      <c r="C16" s="41">
        <v>1385742</v>
      </c>
      <c r="D16" s="41" t="s">
        <v>49</v>
      </c>
      <c r="E16" s="39" t="s">
        <v>36</v>
      </c>
      <c r="F16" s="39" t="s">
        <v>8</v>
      </c>
      <c r="G16" s="39" t="s">
        <v>51</v>
      </c>
      <c r="H16" s="39">
        <v>1</v>
      </c>
      <c r="I16" s="39">
        <v>1</v>
      </c>
      <c r="J16" s="41">
        <v>2</v>
      </c>
      <c r="K16" s="41">
        <v>2</v>
      </c>
      <c r="L16" s="41">
        <v>1</v>
      </c>
      <c r="M16" s="41">
        <v>6</v>
      </c>
      <c r="N16" s="41" t="s">
        <v>49</v>
      </c>
      <c r="O16" s="41">
        <v>5</v>
      </c>
      <c r="P16" s="47">
        <f t="shared" si="0"/>
        <v>5.15</v>
      </c>
      <c r="Q16" s="41">
        <v>30</v>
      </c>
      <c r="R16" s="41">
        <v>0</v>
      </c>
      <c r="S16" s="41">
        <v>0</v>
      </c>
    </row>
    <row r="17" spans="1:19">
      <c r="A17" s="41" t="s">
        <v>7</v>
      </c>
      <c r="B17" s="41" t="s">
        <v>34</v>
      </c>
      <c r="C17" s="41">
        <v>1385742</v>
      </c>
      <c r="D17" s="41" t="s">
        <v>49</v>
      </c>
      <c r="E17" s="39" t="s">
        <v>36</v>
      </c>
      <c r="F17" s="39" t="s">
        <v>10</v>
      </c>
      <c r="G17" s="39" t="s">
        <v>52</v>
      </c>
      <c r="H17" s="39">
        <v>1</v>
      </c>
      <c r="I17" s="39">
        <v>1</v>
      </c>
      <c r="J17" s="41">
        <v>2</v>
      </c>
      <c r="K17" s="41">
        <v>2</v>
      </c>
      <c r="L17" s="41">
        <v>1</v>
      </c>
      <c r="M17" s="41">
        <v>6</v>
      </c>
      <c r="N17" s="41" t="s">
        <v>49</v>
      </c>
      <c r="O17" s="41">
        <v>5</v>
      </c>
      <c r="P17" s="47">
        <f t="shared" si="0"/>
        <v>5.15</v>
      </c>
      <c r="Q17" s="41">
        <v>30</v>
      </c>
      <c r="R17" s="41">
        <v>0</v>
      </c>
      <c r="S17" s="41">
        <v>0</v>
      </c>
    </row>
    <row r="18" spans="1:19">
      <c r="A18" s="41" t="s">
        <v>7</v>
      </c>
      <c r="B18" s="41" t="s">
        <v>34</v>
      </c>
      <c r="C18" s="41">
        <v>1385743</v>
      </c>
      <c r="D18" s="41" t="s">
        <v>53</v>
      </c>
      <c r="E18" s="39" t="s">
        <v>36</v>
      </c>
      <c r="F18" s="39" t="s">
        <v>11</v>
      </c>
      <c r="G18" s="39" t="s">
        <v>54</v>
      </c>
      <c r="H18" s="39">
        <v>1</v>
      </c>
      <c r="I18" s="39">
        <v>1</v>
      </c>
      <c r="J18" s="41">
        <v>2</v>
      </c>
      <c r="K18" s="41">
        <v>2</v>
      </c>
      <c r="L18" s="41">
        <v>1</v>
      </c>
      <c r="M18" s="41">
        <v>6</v>
      </c>
      <c r="N18" s="41" t="s">
        <v>53</v>
      </c>
      <c r="O18" s="41">
        <v>18</v>
      </c>
      <c r="P18" s="47">
        <f t="shared" si="0"/>
        <v>18.54</v>
      </c>
      <c r="Q18" s="41">
        <v>108</v>
      </c>
      <c r="R18" s="41">
        <v>0</v>
      </c>
      <c r="S18" s="41">
        <v>0</v>
      </c>
    </row>
    <row r="19" spans="1:19">
      <c r="A19" s="41" t="s">
        <v>7</v>
      </c>
      <c r="B19" s="41" t="s">
        <v>34</v>
      </c>
      <c r="C19" s="41">
        <v>1385743</v>
      </c>
      <c r="D19" s="41" t="s">
        <v>53</v>
      </c>
      <c r="E19" s="39" t="s">
        <v>36</v>
      </c>
      <c r="F19" s="39" t="s">
        <v>8</v>
      </c>
      <c r="G19" s="39" t="s">
        <v>55</v>
      </c>
      <c r="H19" s="39">
        <v>1</v>
      </c>
      <c r="I19" s="39">
        <v>1</v>
      </c>
      <c r="J19" s="41">
        <v>2</v>
      </c>
      <c r="K19" s="41">
        <v>2</v>
      </c>
      <c r="L19" s="41">
        <v>1</v>
      </c>
      <c r="M19" s="41">
        <v>6</v>
      </c>
      <c r="N19" s="41" t="s">
        <v>53</v>
      </c>
      <c r="O19" s="41">
        <v>18</v>
      </c>
      <c r="P19" s="47">
        <f t="shared" si="0"/>
        <v>18.54</v>
      </c>
      <c r="Q19" s="41">
        <v>108</v>
      </c>
      <c r="R19" s="41">
        <v>0</v>
      </c>
      <c r="S19" s="41">
        <v>0</v>
      </c>
    </row>
    <row r="20" spans="1:19">
      <c r="A20" s="41" t="s">
        <v>7</v>
      </c>
      <c r="B20" s="41" t="s">
        <v>34</v>
      </c>
      <c r="C20" s="41">
        <v>1385743</v>
      </c>
      <c r="D20" s="41" t="s">
        <v>53</v>
      </c>
      <c r="E20" s="39" t="s">
        <v>36</v>
      </c>
      <c r="F20" s="39" t="s">
        <v>10</v>
      </c>
      <c r="G20" s="39" t="s">
        <v>56</v>
      </c>
      <c r="H20" s="39">
        <v>1</v>
      </c>
      <c r="I20" s="39">
        <v>1</v>
      </c>
      <c r="J20" s="41">
        <v>2</v>
      </c>
      <c r="K20" s="41">
        <v>2</v>
      </c>
      <c r="L20" s="41">
        <v>1</v>
      </c>
      <c r="M20" s="41">
        <v>6</v>
      </c>
      <c r="N20" s="41" t="s">
        <v>53</v>
      </c>
      <c r="O20" s="41">
        <v>18</v>
      </c>
      <c r="P20" s="47">
        <f t="shared" si="0"/>
        <v>18.54</v>
      </c>
      <c r="Q20" s="41">
        <v>108</v>
      </c>
      <c r="R20" s="41">
        <v>0</v>
      </c>
      <c r="S20" s="41">
        <v>0</v>
      </c>
    </row>
    <row r="21" spans="1:19">
      <c r="A21" s="41" t="s">
        <v>7</v>
      </c>
      <c r="B21" s="41" t="s">
        <v>34</v>
      </c>
      <c r="C21" s="41">
        <v>1385744</v>
      </c>
      <c r="D21" s="41" t="s">
        <v>57</v>
      </c>
      <c r="E21" s="39" t="s">
        <v>36</v>
      </c>
      <c r="F21" s="39" t="s">
        <v>11</v>
      </c>
      <c r="G21" s="39" t="s">
        <v>58</v>
      </c>
      <c r="H21" s="39">
        <v>1</v>
      </c>
      <c r="I21" s="39">
        <v>1</v>
      </c>
      <c r="J21" s="41">
        <v>2</v>
      </c>
      <c r="K21" s="41">
        <v>2</v>
      </c>
      <c r="L21" s="41">
        <v>1</v>
      </c>
      <c r="M21" s="41">
        <v>6</v>
      </c>
      <c r="N21" s="41" t="s">
        <v>57</v>
      </c>
      <c r="O21" s="41">
        <v>7</v>
      </c>
      <c r="P21" s="47">
        <f t="shared" si="0"/>
        <v>7.21</v>
      </c>
      <c r="Q21" s="41">
        <v>42</v>
      </c>
      <c r="R21" s="41">
        <v>0</v>
      </c>
      <c r="S21" s="41">
        <v>0</v>
      </c>
    </row>
    <row r="22" spans="1:19">
      <c r="A22" s="41" t="s">
        <v>7</v>
      </c>
      <c r="B22" s="41" t="s">
        <v>34</v>
      </c>
      <c r="C22" s="41">
        <v>1385744</v>
      </c>
      <c r="D22" s="41" t="s">
        <v>57</v>
      </c>
      <c r="E22" s="39" t="s">
        <v>36</v>
      </c>
      <c r="F22" s="39" t="s">
        <v>8</v>
      </c>
      <c r="G22" s="39" t="s">
        <v>59</v>
      </c>
      <c r="H22" s="39">
        <v>1</v>
      </c>
      <c r="I22" s="39">
        <v>1</v>
      </c>
      <c r="J22" s="41">
        <v>2</v>
      </c>
      <c r="K22" s="41">
        <v>2</v>
      </c>
      <c r="L22" s="41">
        <v>1</v>
      </c>
      <c r="M22" s="41">
        <v>6</v>
      </c>
      <c r="N22" s="41" t="s">
        <v>57</v>
      </c>
      <c r="O22" s="41">
        <v>7</v>
      </c>
      <c r="P22" s="47">
        <f t="shared" si="0"/>
        <v>7.21</v>
      </c>
      <c r="Q22" s="41">
        <v>42</v>
      </c>
      <c r="R22" s="41">
        <v>0</v>
      </c>
      <c r="S22" s="41">
        <v>0</v>
      </c>
    </row>
    <row r="23" spans="1:19">
      <c r="A23" s="41" t="s">
        <v>7</v>
      </c>
      <c r="B23" s="41" t="s">
        <v>34</v>
      </c>
      <c r="C23" s="41">
        <v>1385744</v>
      </c>
      <c r="D23" s="41" t="s">
        <v>57</v>
      </c>
      <c r="E23" s="39" t="s">
        <v>36</v>
      </c>
      <c r="F23" s="39" t="s">
        <v>10</v>
      </c>
      <c r="G23" s="39" t="s">
        <v>60</v>
      </c>
      <c r="H23" s="39">
        <v>1</v>
      </c>
      <c r="I23" s="39">
        <v>1</v>
      </c>
      <c r="J23" s="41">
        <v>2</v>
      </c>
      <c r="K23" s="41">
        <v>2</v>
      </c>
      <c r="L23" s="41">
        <v>1</v>
      </c>
      <c r="M23" s="41">
        <v>6</v>
      </c>
      <c r="N23" s="41" t="s">
        <v>57</v>
      </c>
      <c r="O23" s="41">
        <v>7</v>
      </c>
      <c r="P23" s="47">
        <f t="shared" si="0"/>
        <v>7.21</v>
      </c>
      <c r="Q23" s="41">
        <v>42</v>
      </c>
      <c r="R23" s="41">
        <v>0</v>
      </c>
      <c r="S23" s="41">
        <v>0</v>
      </c>
    </row>
    <row r="24" spans="1:19">
      <c r="A24" s="41" t="s">
        <v>7</v>
      </c>
      <c r="B24" s="41" t="s">
        <v>34</v>
      </c>
      <c r="C24" s="41">
        <v>1385745</v>
      </c>
      <c r="D24" s="41" t="s">
        <v>61</v>
      </c>
      <c r="E24" s="39" t="s">
        <v>36</v>
      </c>
      <c r="F24" s="39" t="s">
        <v>11</v>
      </c>
      <c r="G24" s="39" t="s">
        <v>62</v>
      </c>
      <c r="H24" s="39">
        <v>1</v>
      </c>
      <c r="I24" s="39">
        <v>1</v>
      </c>
      <c r="J24" s="41">
        <v>2</v>
      </c>
      <c r="K24" s="41">
        <v>2</v>
      </c>
      <c r="L24" s="41">
        <v>1</v>
      </c>
      <c r="M24" s="41">
        <v>6</v>
      </c>
      <c r="N24" s="41" t="s">
        <v>61</v>
      </c>
      <c r="O24" s="41">
        <v>10</v>
      </c>
      <c r="P24" s="47">
        <f t="shared" si="0"/>
        <v>10.3</v>
      </c>
      <c r="Q24" s="41">
        <v>60</v>
      </c>
      <c r="R24" s="41">
        <v>0</v>
      </c>
      <c r="S24" s="41">
        <v>0</v>
      </c>
    </row>
    <row r="25" spans="1:19">
      <c r="A25" s="41" t="s">
        <v>7</v>
      </c>
      <c r="B25" s="41" t="s">
        <v>34</v>
      </c>
      <c r="C25" s="41">
        <v>1385745</v>
      </c>
      <c r="D25" s="41" t="s">
        <v>61</v>
      </c>
      <c r="E25" s="39" t="s">
        <v>36</v>
      </c>
      <c r="F25" s="39" t="s">
        <v>8</v>
      </c>
      <c r="G25" s="39" t="s">
        <v>63</v>
      </c>
      <c r="H25" s="39">
        <v>1</v>
      </c>
      <c r="I25" s="39">
        <v>1</v>
      </c>
      <c r="J25" s="41">
        <v>2</v>
      </c>
      <c r="K25" s="41">
        <v>2</v>
      </c>
      <c r="L25" s="41">
        <v>1</v>
      </c>
      <c r="M25" s="41">
        <v>6</v>
      </c>
      <c r="N25" s="41" t="s">
        <v>61</v>
      </c>
      <c r="O25" s="41">
        <v>10</v>
      </c>
      <c r="P25" s="47">
        <f t="shared" si="0"/>
        <v>10.3</v>
      </c>
      <c r="Q25" s="41">
        <v>60</v>
      </c>
      <c r="R25" s="41">
        <v>0</v>
      </c>
      <c r="S25" s="41">
        <v>0</v>
      </c>
    </row>
    <row r="26" spans="1:19">
      <c r="A26" s="41" t="s">
        <v>7</v>
      </c>
      <c r="B26" s="41" t="s">
        <v>34</v>
      </c>
      <c r="C26" s="41">
        <v>1385745</v>
      </c>
      <c r="D26" s="41" t="s">
        <v>61</v>
      </c>
      <c r="E26" s="39" t="s">
        <v>36</v>
      </c>
      <c r="F26" s="39" t="s">
        <v>10</v>
      </c>
      <c r="G26" s="39" t="s">
        <v>64</v>
      </c>
      <c r="H26" s="39">
        <v>1</v>
      </c>
      <c r="I26" s="39">
        <v>1</v>
      </c>
      <c r="J26" s="41">
        <v>2</v>
      </c>
      <c r="K26" s="41">
        <v>2</v>
      </c>
      <c r="L26" s="41">
        <v>1</v>
      </c>
      <c r="M26" s="41">
        <v>6</v>
      </c>
      <c r="N26" s="41" t="s">
        <v>61</v>
      </c>
      <c r="O26" s="41">
        <v>10</v>
      </c>
      <c r="P26" s="47">
        <f t="shared" si="0"/>
        <v>10.3</v>
      </c>
      <c r="Q26" s="41">
        <v>60</v>
      </c>
      <c r="R26" s="41">
        <v>0</v>
      </c>
      <c r="S26" s="41">
        <v>0</v>
      </c>
    </row>
    <row r="27" spans="1:19">
      <c r="A27" s="41" t="s">
        <v>7</v>
      </c>
      <c r="B27" s="41" t="s">
        <v>34</v>
      </c>
      <c r="C27" s="41">
        <v>1385747</v>
      </c>
      <c r="D27" s="41" t="s">
        <v>65</v>
      </c>
      <c r="E27" s="39" t="s">
        <v>66</v>
      </c>
      <c r="F27" s="39" t="s">
        <v>11</v>
      </c>
      <c r="G27" s="39" t="s">
        <v>67</v>
      </c>
      <c r="H27" s="39">
        <v>1</v>
      </c>
      <c r="I27" s="39">
        <v>1</v>
      </c>
      <c r="J27" s="41">
        <v>2</v>
      </c>
      <c r="K27" s="41">
        <v>2</v>
      </c>
      <c r="L27" s="41">
        <v>1</v>
      </c>
      <c r="M27" s="41">
        <v>6</v>
      </c>
      <c r="N27" s="41" t="s">
        <v>65</v>
      </c>
      <c r="O27" s="41">
        <v>33</v>
      </c>
      <c r="P27" s="47">
        <f t="shared" si="0"/>
        <v>33.99</v>
      </c>
      <c r="Q27" s="41">
        <v>198</v>
      </c>
      <c r="R27" s="41">
        <v>0</v>
      </c>
      <c r="S27" s="41">
        <v>0</v>
      </c>
    </row>
    <row r="28" spans="1:19">
      <c r="A28" s="41" t="s">
        <v>7</v>
      </c>
      <c r="B28" s="41" t="s">
        <v>34</v>
      </c>
      <c r="C28" s="41">
        <v>1385747</v>
      </c>
      <c r="D28" s="41" t="s">
        <v>65</v>
      </c>
      <c r="E28" s="39" t="s">
        <v>66</v>
      </c>
      <c r="F28" s="39" t="s">
        <v>8</v>
      </c>
      <c r="G28" s="39" t="s">
        <v>68</v>
      </c>
      <c r="H28" s="39">
        <v>1</v>
      </c>
      <c r="I28" s="39">
        <v>1</v>
      </c>
      <c r="J28" s="41">
        <v>2</v>
      </c>
      <c r="K28" s="41">
        <v>2</v>
      </c>
      <c r="L28" s="41">
        <v>1</v>
      </c>
      <c r="M28" s="41">
        <v>6</v>
      </c>
      <c r="N28" s="41" t="s">
        <v>65</v>
      </c>
      <c r="O28" s="41">
        <v>33</v>
      </c>
      <c r="P28" s="47">
        <f t="shared" si="0"/>
        <v>33.99</v>
      </c>
      <c r="Q28" s="41">
        <v>198</v>
      </c>
      <c r="R28" s="41">
        <v>0</v>
      </c>
      <c r="S28" s="41">
        <v>0</v>
      </c>
    </row>
    <row r="29" spans="1:19">
      <c r="A29" s="41" t="s">
        <v>7</v>
      </c>
      <c r="B29" s="41" t="s">
        <v>34</v>
      </c>
      <c r="C29" s="41">
        <v>1385747</v>
      </c>
      <c r="D29" s="41" t="s">
        <v>65</v>
      </c>
      <c r="E29" s="39" t="s">
        <v>66</v>
      </c>
      <c r="F29" s="39" t="s">
        <v>10</v>
      </c>
      <c r="G29" s="39" t="s">
        <v>69</v>
      </c>
      <c r="H29" s="39">
        <v>1</v>
      </c>
      <c r="I29" s="39">
        <v>1</v>
      </c>
      <c r="J29" s="41">
        <v>2</v>
      </c>
      <c r="K29" s="41">
        <v>2</v>
      </c>
      <c r="L29" s="41">
        <v>1</v>
      </c>
      <c r="M29" s="41">
        <v>6</v>
      </c>
      <c r="N29" s="41" t="s">
        <v>65</v>
      </c>
      <c r="O29" s="41">
        <v>33</v>
      </c>
      <c r="P29" s="47">
        <f t="shared" si="0"/>
        <v>33.99</v>
      </c>
      <c r="Q29" s="41">
        <v>198</v>
      </c>
      <c r="R29" s="41">
        <v>0</v>
      </c>
      <c r="S29" s="41">
        <v>0</v>
      </c>
    </row>
    <row r="30" spans="1:19">
      <c r="A30" s="41" t="s">
        <v>7</v>
      </c>
      <c r="B30" s="41" t="s">
        <v>34</v>
      </c>
      <c r="C30" s="41">
        <v>1385753</v>
      </c>
      <c r="D30" s="41" t="s">
        <v>70</v>
      </c>
      <c r="E30" s="39" t="s">
        <v>36</v>
      </c>
      <c r="F30" s="39" t="s">
        <v>8</v>
      </c>
      <c r="G30" s="39" t="s">
        <v>38</v>
      </c>
      <c r="H30" s="39">
        <v>1</v>
      </c>
      <c r="I30" s="39">
        <v>1</v>
      </c>
      <c r="J30" s="41">
        <v>2</v>
      </c>
      <c r="K30" s="41">
        <v>2</v>
      </c>
      <c r="L30" s="41">
        <v>1</v>
      </c>
      <c r="M30" s="41">
        <v>6</v>
      </c>
      <c r="N30" s="41" t="s">
        <v>70</v>
      </c>
      <c r="O30" s="41">
        <v>10</v>
      </c>
      <c r="P30" s="47">
        <f t="shared" si="0"/>
        <v>10.3</v>
      </c>
      <c r="Q30" s="41">
        <v>60</v>
      </c>
      <c r="R30" s="41">
        <v>0</v>
      </c>
      <c r="S30" s="41">
        <v>0</v>
      </c>
    </row>
    <row r="31" spans="1:19">
      <c r="A31" s="41" t="s">
        <v>7</v>
      </c>
      <c r="B31" s="41" t="s">
        <v>34</v>
      </c>
      <c r="C31" s="41">
        <v>1385753</v>
      </c>
      <c r="D31" s="41" t="s">
        <v>70</v>
      </c>
      <c r="E31" s="39" t="s">
        <v>36</v>
      </c>
      <c r="F31" s="39" t="s">
        <v>10</v>
      </c>
      <c r="G31" s="39" t="s">
        <v>39</v>
      </c>
      <c r="H31" s="39">
        <v>1</v>
      </c>
      <c r="I31" s="39">
        <v>1</v>
      </c>
      <c r="J31" s="41">
        <v>2</v>
      </c>
      <c r="K31" s="41">
        <v>2</v>
      </c>
      <c r="L31" s="41">
        <v>1</v>
      </c>
      <c r="M31" s="41">
        <v>6</v>
      </c>
      <c r="N31" s="41" t="s">
        <v>70</v>
      </c>
      <c r="O31" s="41">
        <v>10</v>
      </c>
      <c r="P31" s="47">
        <f t="shared" si="0"/>
        <v>10.3</v>
      </c>
      <c r="Q31" s="41">
        <v>60</v>
      </c>
      <c r="R31" s="41">
        <v>0</v>
      </c>
      <c r="S31" s="41">
        <v>0</v>
      </c>
    </row>
    <row r="32" spans="1:19">
      <c r="A32" s="41" t="s">
        <v>7</v>
      </c>
      <c r="B32" s="41" t="s">
        <v>34</v>
      </c>
      <c r="C32" s="41">
        <v>1385755</v>
      </c>
      <c r="D32" s="41" t="s">
        <v>71</v>
      </c>
      <c r="E32" s="39" t="s">
        <v>36</v>
      </c>
      <c r="F32" s="39" t="s">
        <v>8</v>
      </c>
      <c r="G32" s="39" t="s">
        <v>38</v>
      </c>
      <c r="H32" s="39">
        <v>1</v>
      </c>
      <c r="I32" s="39">
        <v>1</v>
      </c>
      <c r="J32" s="41">
        <v>2</v>
      </c>
      <c r="K32" s="41">
        <v>2</v>
      </c>
      <c r="L32" s="41">
        <v>1</v>
      </c>
      <c r="M32" s="41">
        <v>6</v>
      </c>
      <c r="N32" s="41" t="s">
        <v>71</v>
      </c>
      <c r="O32" s="41">
        <v>10</v>
      </c>
      <c r="P32" s="47">
        <f t="shared" si="0"/>
        <v>10.3</v>
      </c>
      <c r="Q32" s="41">
        <v>60</v>
      </c>
      <c r="R32" s="41">
        <v>0</v>
      </c>
      <c r="S32" s="41">
        <v>0</v>
      </c>
    </row>
    <row r="33" spans="1:19">
      <c r="A33" s="41" t="s">
        <v>7</v>
      </c>
      <c r="B33" s="41" t="s">
        <v>34</v>
      </c>
      <c r="C33" s="41">
        <v>1385755</v>
      </c>
      <c r="D33" s="41" t="s">
        <v>71</v>
      </c>
      <c r="E33" s="39" t="s">
        <v>36</v>
      </c>
      <c r="F33" s="39" t="s">
        <v>10</v>
      </c>
      <c r="G33" s="39" t="s">
        <v>39</v>
      </c>
      <c r="H33" s="39">
        <v>1</v>
      </c>
      <c r="I33" s="39">
        <v>1</v>
      </c>
      <c r="J33" s="41">
        <v>2</v>
      </c>
      <c r="K33" s="41">
        <v>2</v>
      </c>
      <c r="L33" s="41">
        <v>1</v>
      </c>
      <c r="M33" s="41">
        <v>6</v>
      </c>
      <c r="N33" s="41" t="s">
        <v>71</v>
      </c>
      <c r="O33" s="41">
        <v>10</v>
      </c>
      <c r="P33" s="47">
        <f t="shared" si="0"/>
        <v>10.3</v>
      </c>
      <c r="Q33" s="41">
        <v>60</v>
      </c>
      <c r="R33" s="41">
        <v>0</v>
      </c>
      <c r="S33" s="41">
        <v>0</v>
      </c>
    </row>
    <row r="34" spans="1:19">
      <c r="A34" s="41" t="s">
        <v>7</v>
      </c>
      <c r="B34" s="41" t="s">
        <v>34</v>
      </c>
      <c r="C34" s="41">
        <v>1385749</v>
      </c>
      <c r="D34" s="41" t="s">
        <v>72</v>
      </c>
      <c r="E34" s="39" t="s">
        <v>73</v>
      </c>
      <c r="F34" s="39" t="s">
        <v>11</v>
      </c>
      <c r="G34" s="39" t="s">
        <v>74</v>
      </c>
      <c r="H34" s="39">
        <v>1</v>
      </c>
      <c r="I34" s="39">
        <v>1</v>
      </c>
      <c r="J34" s="41">
        <v>2</v>
      </c>
      <c r="K34" s="41">
        <v>2</v>
      </c>
      <c r="L34" s="41">
        <v>1</v>
      </c>
      <c r="M34" s="41">
        <v>6</v>
      </c>
      <c r="N34" s="41" t="s">
        <v>72</v>
      </c>
      <c r="O34" s="41">
        <v>23</v>
      </c>
      <c r="P34" s="47">
        <f t="shared" si="0"/>
        <v>23.69</v>
      </c>
      <c r="Q34" s="41">
        <v>138</v>
      </c>
      <c r="R34" s="41">
        <v>0</v>
      </c>
      <c r="S34" s="41">
        <v>0</v>
      </c>
    </row>
    <row r="35" spans="1:19">
      <c r="A35" s="41" t="s">
        <v>7</v>
      </c>
      <c r="B35" s="41" t="s">
        <v>34</v>
      </c>
      <c r="C35" s="41">
        <v>1385749</v>
      </c>
      <c r="D35" s="41" t="s">
        <v>72</v>
      </c>
      <c r="E35" s="39" t="s">
        <v>73</v>
      </c>
      <c r="F35" s="39" t="s">
        <v>8</v>
      </c>
      <c r="G35" s="39" t="s">
        <v>75</v>
      </c>
      <c r="H35" s="39">
        <v>1</v>
      </c>
      <c r="I35" s="39">
        <v>1</v>
      </c>
      <c r="J35" s="41">
        <v>2</v>
      </c>
      <c r="K35" s="41">
        <v>2</v>
      </c>
      <c r="L35" s="41">
        <v>1</v>
      </c>
      <c r="M35" s="41">
        <v>6</v>
      </c>
      <c r="N35" s="41" t="s">
        <v>72</v>
      </c>
      <c r="O35" s="41">
        <v>20</v>
      </c>
      <c r="P35" s="47">
        <f t="shared" si="0"/>
        <v>20.6</v>
      </c>
      <c r="Q35" s="41">
        <v>120</v>
      </c>
      <c r="R35" s="41">
        <v>0</v>
      </c>
      <c r="S35" s="41">
        <v>0</v>
      </c>
    </row>
    <row r="36" spans="1:19">
      <c r="A36" s="41" t="s">
        <v>7</v>
      </c>
      <c r="B36" s="41" t="s">
        <v>34</v>
      </c>
      <c r="C36" s="41">
        <v>1385749</v>
      </c>
      <c r="D36" s="41" t="s">
        <v>72</v>
      </c>
      <c r="E36" s="39" t="s">
        <v>73</v>
      </c>
      <c r="F36" s="39" t="s">
        <v>10</v>
      </c>
      <c r="G36" s="39" t="s">
        <v>76</v>
      </c>
      <c r="H36" s="39">
        <v>1</v>
      </c>
      <c r="I36" s="39">
        <v>1</v>
      </c>
      <c r="J36" s="41">
        <v>2</v>
      </c>
      <c r="K36" s="41">
        <v>2</v>
      </c>
      <c r="L36" s="41">
        <v>1</v>
      </c>
      <c r="M36" s="41">
        <v>6</v>
      </c>
      <c r="N36" s="41" t="s">
        <v>72</v>
      </c>
      <c r="O36" s="41">
        <v>20</v>
      </c>
      <c r="P36" s="47">
        <f t="shared" si="0"/>
        <v>20.6</v>
      </c>
      <c r="Q36" s="41">
        <v>120</v>
      </c>
      <c r="R36" s="41">
        <v>0</v>
      </c>
      <c r="S36" s="41">
        <v>0</v>
      </c>
    </row>
    <row r="37" spans="1:19">
      <c r="A37" s="41" t="s">
        <v>7</v>
      </c>
      <c r="B37" s="41" t="s">
        <v>34</v>
      </c>
      <c r="C37" s="41">
        <v>1385751</v>
      </c>
      <c r="D37" s="41" t="s">
        <v>77</v>
      </c>
      <c r="E37" s="39" t="s">
        <v>73</v>
      </c>
      <c r="F37" s="39" t="s">
        <v>11</v>
      </c>
      <c r="G37" s="39" t="s">
        <v>78</v>
      </c>
      <c r="H37" s="39">
        <v>1</v>
      </c>
      <c r="I37" s="39">
        <v>1</v>
      </c>
      <c r="J37" s="41">
        <v>2</v>
      </c>
      <c r="K37" s="41">
        <v>2</v>
      </c>
      <c r="L37" s="41">
        <v>1</v>
      </c>
      <c r="M37" s="41">
        <v>6</v>
      </c>
      <c r="N37" s="41" t="s">
        <v>77</v>
      </c>
      <c r="O37" s="41">
        <v>20</v>
      </c>
      <c r="P37" s="47">
        <f t="shared" si="0"/>
        <v>20.6</v>
      </c>
      <c r="Q37" s="41">
        <v>120</v>
      </c>
      <c r="R37" s="41">
        <v>0</v>
      </c>
      <c r="S37" s="41">
        <v>0</v>
      </c>
    </row>
    <row r="38" spans="1:19">
      <c r="A38" s="41" t="s">
        <v>7</v>
      </c>
      <c r="B38" s="41" t="s">
        <v>34</v>
      </c>
      <c r="C38" s="41">
        <v>1385751</v>
      </c>
      <c r="D38" s="41" t="s">
        <v>77</v>
      </c>
      <c r="E38" s="39" t="s">
        <v>73</v>
      </c>
      <c r="F38" s="39" t="s">
        <v>8</v>
      </c>
      <c r="G38" s="39" t="s">
        <v>79</v>
      </c>
      <c r="H38" s="39">
        <v>1</v>
      </c>
      <c r="I38" s="39">
        <v>1</v>
      </c>
      <c r="J38" s="41">
        <v>2</v>
      </c>
      <c r="K38" s="41">
        <v>2</v>
      </c>
      <c r="L38" s="41">
        <v>1</v>
      </c>
      <c r="M38" s="41">
        <v>6</v>
      </c>
      <c r="N38" s="41" t="s">
        <v>77</v>
      </c>
      <c r="O38" s="41">
        <v>23</v>
      </c>
      <c r="P38" s="47">
        <f t="shared" si="0"/>
        <v>23.69</v>
      </c>
      <c r="Q38" s="41">
        <v>138</v>
      </c>
      <c r="R38" s="41">
        <v>0</v>
      </c>
      <c r="S38" s="41">
        <v>0</v>
      </c>
    </row>
    <row r="39" spans="1:19">
      <c r="A39" s="41" t="s">
        <v>7</v>
      </c>
      <c r="B39" s="41" t="s">
        <v>34</v>
      </c>
      <c r="C39" s="41">
        <v>1385751</v>
      </c>
      <c r="D39" s="41" t="s">
        <v>77</v>
      </c>
      <c r="E39" s="39" t="s">
        <v>73</v>
      </c>
      <c r="F39" s="39" t="s">
        <v>10</v>
      </c>
      <c r="G39" s="39" t="s">
        <v>80</v>
      </c>
      <c r="H39" s="39">
        <v>1</v>
      </c>
      <c r="I39" s="39">
        <v>1</v>
      </c>
      <c r="J39" s="41">
        <v>2</v>
      </c>
      <c r="K39" s="41">
        <v>2</v>
      </c>
      <c r="L39" s="41">
        <v>1</v>
      </c>
      <c r="M39" s="41">
        <v>6</v>
      </c>
      <c r="N39" s="41" t="s">
        <v>77</v>
      </c>
      <c r="O39" s="41">
        <v>23</v>
      </c>
      <c r="P39" s="47">
        <f t="shared" si="0"/>
        <v>23.69</v>
      </c>
      <c r="Q39" s="41">
        <v>138</v>
      </c>
      <c r="R39" s="41">
        <v>0</v>
      </c>
      <c r="S39" s="41">
        <v>0</v>
      </c>
    </row>
    <row r="40" spans="1:19">
      <c r="A40" s="41" t="s">
        <v>7</v>
      </c>
      <c r="B40" s="41" t="s">
        <v>34</v>
      </c>
      <c r="C40" s="41">
        <v>1385850</v>
      </c>
      <c r="D40" s="41" t="s">
        <v>81</v>
      </c>
      <c r="E40" s="39" t="s">
        <v>82</v>
      </c>
      <c r="F40" s="39" t="s">
        <v>11</v>
      </c>
      <c r="G40" s="39" t="s">
        <v>37</v>
      </c>
      <c r="H40" s="39">
        <v>1</v>
      </c>
      <c r="I40" s="39">
        <v>1</v>
      </c>
      <c r="J40" s="41">
        <v>2</v>
      </c>
      <c r="K40" s="41">
        <v>2</v>
      </c>
      <c r="L40" s="41">
        <v>1</v>
      </c>
      <c r="M40" s="41">
        <v>6</v>
      </c>
      <c r="N40" s="41" t="s">
        <v>83</v>
      </c>
      <c r="O40" s="41">
        <v>183</v>
      </c>
      <c r="P40" s="47">
        <f t="shared" si="0"/>
        <v>188.49</v>
      </c>
      <c r="Q40" s="41">
        <v>1098</v>
      </c>
      <c r="R40" s="41">
        <v>0</v>
      </c>
      <c r="S40" s="41">
        <v>0</v>
      </c>
    </row>
    <row r="41" spans="1:19">
      <c r="A41" s="41" t="s">
        <v>7</v>
      </c>
      <c r="B41" s="41" t="s">
        <v>34</v>
      </c>
      <c r="C41" s="41">
        <v>1385850</v>
      </c>
      <c r="D41" s="41" t="s">
        <v>81</v>
      </c>
      <c r="E41" s="39" t="s">
        <v>82</v>
      </c>
      <c r="F41" s="39" t="s">
        <v>8</v>
      </c>
      <c r="G41" s="39" t="s">
        <v>38</v>
      </c>
      <c r="H41" s="39">
        <v>1</v>
      </c>
      <c r="I41" s="39">
        <v>1</v>
      </c>
      <c r="J41" s="41">
        <v>2</v>
      </c>
      <c r="K41" s="41">
        <v>2</v>
      </c>
      <c r="L41" s="41">
        <v>1</v>
      </c>
      <c r="M41" s="41">
        <v>6</v>
      </c>
      <c r="N41" s="41" t="s">
        <v>83</v>
      </c>
      <c r="O41" s="41">
        <v>183</v>
      </c>
      <c r="P41" s="47">
        <f t="shared" si="0"/>
        <v>188.49</v>
      </c>
      <c r="Q41" s="41">
        <v>1098</v>
      </c>
      <c r="R41" s="41">
        <v>0</v>
      </c>
      <c r="S41" s="41">
        <v>0</v>
      </c>
    </row>
    <row r="42" spans="1:19">
      <c r="A42" s="41" t="s">
        <v>7</v>
      </c>
      <c r="B42" s="41" t="s">
        <v>34</v>
      </c>
      <c r="C42" s="41">
        <v>1385850</v>
      </c>
      <c r="D42" s="41" t="s">
        <v>81</v>
      </c>
      <c r="E42" s="39" t="s">
        <v>82</v>
      </c>
      <c r="F42" s="39" t="s">
        <v>10</v>
      </c>
      <c r="G42" s="39" t="s">
        <v>39</v>
      </c>
      <c r="H42" s="39">
        <v>1</v>
      </c>
      <c r="I42" s="39">
        <v>1</v>
      </c>
      <c r="J42" s="41">
        <v>2</v>
      </c>
      <c r="K42" s="41">
        <v>2</v>
      </c>
      <c r="L42" s="41">
        <v>1</v>
      </c>
      <c r="M42" s="41">
        <v>6</v>
      </c>
      <c r="N42" s="41" t="s">
        <v>83</v>
      </c>
      <c r="O42" s="41">
        <v>183</v>
      </c>
      <c r="P42" s="47">
        <f t="shared" si="0"/>
        <v>188.49</v>
      </c>
      <c r="Q42" s="41">
        <v>1098</v>
      </c>
      <c r="R42" s="41">
        <v>0</v>
      </c>
      <c r="S42" s="41">
        <v>0</v>
      </c>
    </row>
    <row r="45" spans="1:41">
      <c r="A45" s="31" t="s">
        <v>84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1:41">
      <c r="A46" s="31" t="s">
        <v>0</v>
      </c>
      <c r="B46" s="31" t="s">
        <v>21</v>
      </c>
      <c r="C46" s="31" t="s">
        <v>22</v>
      </c>
      <c r="D46" s="31" t="s">
        <v>23</v>
      </c>
      <c r="E46" s="31" t="s">
        <v>24</v>
      </c>
      <c r="F46" s="31" t="s">
        <v>1</v>
      </c>
      <c r="G46" s="31" t="s">
        <v>25</v>
      </c>
      <c r="H46" s="31" t="s">
        <v>26</v>
      </c>
      <c r="I46" s="31" t="s">
        <v>14</v>
      </c>
      <c r="J46" s="31" t="s">
        <v>15</v>
      </c>
      <c r="K46" s="31" t="s">
        <v>16</v>
      </c>
      <c r="L46" s="31" t="s">
        <v>17</v>
      </c>
      <c r="M46" s="31" t="s">
        <v>28</v>
      </c>
      <c r="N46" s="48" t="s">
        <v>2</v>
      </c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1:14">
      <c r="A47" s="41" t="s">
        <v>7</v>
      </c>
      <c r="B47" s="41" t="s">
        <v>34</v>
      </c>
      <c r="C47" s="41">
        <v>1385738</v>
      </c>
      <c r="D47" s="41" t="s">
        <v>35</v>
      </c>
      <c r="E47" s="39" t="s">
        <v>36</v>
      </c>
      <c r="F47" s="39" t="s">
        <v>11</v>
      </c>
      <c r="G47" s="39" t="s">
        <v>37</v>
      </c>
      <c r="H47" s="39">
        <v>1</v>
      </c>
      <c r="I47" s="39">
        <v>12</v>
      </c>
      <c r="J47" s="41">
        <v>24</v>
      </c>
      <c r="K47" s="41">
        <v>24</v>
      </c>
      <c r="L47" s="41">
        <v>12</v>
      </c>
      <c r="M47" s="41" t="s">
        <v>35</v>
      </c>
      <c r="N47" s="44" t="s">
        <v>9</v>
      </c>
    </row>
    <row r="48" spans="1:14">
      <c r="A48" s="41" t="s">
        <v>7</v>
      </c>
      <c r="B48" s="41" t="s">
        <v>34</v>
      </c>
      <c r="C48" s="41">
        <v>1385738</v>
      </c>
      <c r="D48" s="41" t="s">
        <v>35</v>
      </c>
      <c r="E48" s="39" t="s">
        <v>36</v>
      </c>
      <c r="F48" s="39" t="s">
        <v>8</v>
      </c>
      <c r="G48" s="39" t="s">
        <v>38</v>
      </c>
      <c r="H48" s="39">
        <v>1</v>
      </c>
      <c r="I48" s="39">
        <v>12</v>
      </c>
      <c r="J48" s="41">
        <v>24</v>
      </c>
      <c r="K48" s="41">
        <v>24</v>
      </c>
      <c r="L48" s="41">
        <v>12</v>
      </c>
      <c r="M48" s="41" t="s">
        <v>35</v>
      </c>
      <c r="N48" s="44" t="s">
        <v>9</v>
      </c>
    </row>
    <row r="49" spans="1:14">
      <c r="A49" s="41" t="s">
        <v>7</v>
      </c>
      <c r="B49" s="41" t="s">
        <v>34</v>
      </c>
      <c r="C49" s="41">
        <v>1385738</v>
      </c>
      <c r="D49" s="41" t="s">
        <v>35</v>
      </c>
      <c r="E49" s="39" t="s">
        <v>36</v>
      </c>
      <c r="F49" s="39" t="s">
        <v>10</v>
      </c>
      <c r="G49" s="39" t="s">
        <v>39</v>
      </c>
      <c r="H49" s="39">
        <v>1</v>
      </c>
      <c r="I49" s="39">
        <v>12</v>
      </c>
      <c r="J49" s="41">
        <v>24</v>
      </c>
      <c r="K49" s="41">
        <v>24</v>
      </c>
      <c r="L49" s="41">
        <v>12</v>
      </c>
      <c r="M49" s="41" t="s">
        <v>35</v>
      </c>
      <c r="N49" s="44" t="s">
        <v>9</v>
      </c>
    </row>
    <row r="50" spans="1:14">
      <c r="A50" s="41" t="s">
        <v>7</v>
      </c>
      <c r="B50" s="41" t="s">
        <v>34</v>
      </c>
      <c r="C50" s="41">
        <v>1385739</v>
      </c>
      <c r="D50" s="41" t="s">
        <v>40</v>
      </c>
      <c r="E50" s="39" t="s">
        <v>36</v>
      </c>
      <c r="F50" s="39" t="s">
        <v>11</v>
      </c>
      <c r="G50" s="39" t="s">
        <v>37</v>
      </c>
      <c r="H50" s="39">
        <v>1</v>
      </c>
      <c r="I50" s="39">
        <v>2</v>
      </c>
      <c r="J50" s="41">
        <v>4</v>
      </c>
      <c r="K50" s="41">
        <v>4</v>
      </c>
      <c r="L50" s="41">
        <v>2</v>
      </c>
      <c r="M50" s="41" t="s">
        <v>40</v>
      </c>
      <c r="N50" s="44" t="s">
        <v>9</v>
      </c>
    </row>
    <row r="51" spans="1:14">
      <c r="A51" s="41" t="s">
        <v>7</v>
      </c>
      <c r="B51" s="41" t="s">
        <v>34</v>
      </c>
      <c r="C51" s="41">
        <v>1385739</v>
      </c>
      <c r="D51" s="41" t="s">
        <v>40</v>
      </c>
      <c r="E51" s="39" t="s">
        <v>36</v>
      </c>
      <c r="F51" s="39" t="s">
        <v>8</v>
      </c>
      <c r="G51" s="39" t="s">
        <v>38</v>
      </c>
      <c r="H51" s="39">
        <v>1</v>
      </c>
      <c r="I51" s="39">
        <v>2</v>
      </c>
      <c r="J51" s="41">
        <v>4</v>
      </c>
      <c r="K51" s="41">
        <v>4</v>
      </c>
      <c r="L51" s="41">
        <v>2</v>
      </c>
      <c r="M51" s="41" t="s">
        <v>40</v>
      </c>
      <c r="N51" s="44" t="s">
        <v>9</v>
      </c>
    </row>
    <row r="52" spans="1:14">
      <c r="A52" s="41" t="s">
        <v>7</v>
      </c>
      <c r="B52" s="41" t="s">
        <v>34</v>
      </c>
      <c r="C52" s="41">
        <v>1385739</v>
      </c>
      <c r="D52" s="41" t="s">
        <v>40</v>
      </c>
      <c r="E52" s="39" t="s">
        <v>36</v>
      </c>
      <c r="F52" s="39" t="s">
        <v>10</v>
      </c>
      <c r="G52" s="39" t="s">
        <v>39</v>
      </c>
      <c r="H52" s="39">
        <v>1</v>
      </c>
      <c r="I52" s="39">
        <v>2</v>
      </c>
      <c r="J52" s="41">
        <v>4</v>
      </c>
      <c r="K52" s="41">
        <v>4</v>
      </c>
      <c r="L52" s="41">
        <v>2</v>
      </c>
      <c r="M52" s="41" t="s">
        <v>40</v>
      </c>
      <c r="N52" s="44" t="s">
        <v>9</v>
      </c>
    </row>
    <row r="53" spans="1:14">
      <c r="A53" s="41" t="s">
        <v>7</v>
      </c>
      <c r="B53" s="41" t="s">
        <v>34</v>
      </c>
      <c r="C53" s="41">
        <v>1385740</v>
      </c>
      <c r="D53" s="41" t="s">
        <v>41</v>
      </c>
      <c r="E53" s="39" t="s">
        <v>36</v>
      </c>
      <c r="F53" s="39" t="s">
        <v>11</v>
      </c>
      <c r="G53" s="39" t="s">
        <v>42</v>
      </c>
      <c r="H53" s="39">
        <v>1</v>
      </c>
      <c r="I53" s="39">
        <v>7</v>
      </c>
      <c r="J53" s="41">
        <v>14</v>
      </c>
      <c r="K53" s="41">
        <v>14</v>
      </c>
      <c r="L53" s="41">
        <v>7</v>
      </c>
      <c r="M53" s="41" t="s">
        <v>41</v>
      </c>
      <c r="N53" s="44" t="s">
        <v>9</v>
      </c>
    </row>
    <row r="54" spans="1:14">
      <c r="A54" s="41" t="s">
        <v>7</v>
      </c>
      <c r="B54" s="41" t="s">
        <v>34</v>
      </c>
      <c r="C54" s="41">
        <v>1385740</v>
      </c>
      <c r="D54" s="41" t="s">
        <v>41</v>
      </c>
      <c r="E54" s="39" t="s">
        <v>36</v>
      </c>
      <c r="F54" s="39" t="s">
        <v>8</v>
      </c>
      <c r="G54" s="39" t="s">
        <v>43</v>
      </c>
      <c r="H54" s="39">
        <v>1</v>
      </c>
      <c r="I54" s="39">
        <v>7</v>
      </c>
      <c r="J54" s="41">
        <v>14</v>
      </c>
      <c r="K54" s="41">
        <v>14</v>
      </c>
      <c r="L54" s="41">
        <v>7</v>
      </c>
      <c r="M54" s="41" t="s">
        <v>41</v>
      </c>
      <c r="N54" s="44" t="s">
        <v>9</v>
      </c>
    </row>
    <row r="55" spans="1:14">
      <c r="A55" s="41" t="s">
        <v>7</v>
      </c>
      <c r="B55" s="41" t="s">
        <v>34</v>
      </c>
      <c r="C55" s="41">
        <v>1385740</v>
      </c>
      <c r="D55" s="41" t="s">
        <v>41</v>
      </c>
      <c r="E55" s="39" t="s">
        <v>36</v>
      </c>
      <c r="F55" s="39" t="s">
        <v>10</v>
      </c>
      <c r="G55" s="39" t="s">
        <v>44</v>
      </c>
      <c r="H55" s="39">
        <v>1</v>
      </c>
      <c r="I55" s="39">
        <v>7</v>
      </c>
      <c r="J55" s="41">
        <v>14</v>
      </c>
      <c r="K55" s="41">
        <v>14</v>
      </c>
      <c r="L55" s="41">
        <v>7</v>
      </c>
      <c r="M55" s="41" t="s">
        <v>41</v>
      </c>
      <c r="N55" s="44" t="s">
        <v>9</v>
      </c>
    </row>
    <row r="56" spans="1:14">
      <c r="A56" s="41" t="s">
        <v>7</v>
      </c>
      <c r="B56" s="41" t="s">
        <v>34</v>
      </c>
      <c r="C56" s="41">
        <v>1385741</v>
      </c>
      <c r="D56" s="41" t="s">
        <v>45</v>
      </c>
      <c r="E56" s="39" t="s">
        <v>36</v>
      </c>
      <c r="F56" s="39" t="s">
        <v>11</v>
      </c>
      <c r="G56" s="39" t="s">
        <v>46</v>
      </c>
      <c r="H56" s="39">
        <v>1</v>
      </c>
      <c r="I56" s="39">
        <v>13</v>
      </c>
      <c r="J56" s="41">
        <v>26</v>
      </c>
      <c r="K56" s="41">
        <v>26</v>
      </c>
      <c r="L56" s="41">
        <v>13</v>
      </c>
      <c r="M56" s="41" t="s">
        <v>45</v>
      </c>
      <c r="N56" s="44" t="s">
        <v>9</v>
      </c>
    </row>
    <row r="57" spans="1:14">
      <c r="A57" s="41" t="s">
        <v>7</v>
      </c>
      <c r="B57" s="41" t="s">
        <v>34</v>
      </c>
      <c r="C57" s="41">
        <v>1385741</v>
      </c>
      <c r="D57" s="41" t="s">
        <v>45</v>
      </c>
      <c r="E57" s="39" t="s">
        <v>36</v>
      </c>
      <c r="F57" s="39" t="s">
        <v>8</v>
      </c>
      <c r="G57" s="39" t="s">
        <v>47</v>
      </c>
      <c r="H57" s="39">
        <v>1</v>
      </c>
      <c r="I57" s="39">
        <v>13</v>
      </c>
      <c r="J57" s="41">
        <v>26</v>
      </c>
      <c r="K57" s="41">
        <v>26</v>
      </c>
      <c r="L57" s="41">
        <v>13</v>
      </c>
      <c r="M57" s="41" t="s">
        <v>45</v>
      </c>
      <c r="N57" s="44" t="s">
        <v>9</v>
      </c>
    </row>
    <row r="58" spans="1:14">
      <c r="A58" s="41" t="s">
        <v>7</v>
      </c>
      <c r="B58" s="41" t="s">
        <v>34</v>
      </c>
      <c r="C58" s="41">
        <v>1385741</v>
      </c>
      <c r="D58" s="41" t="s">
        <v>45</v>
      </c>
      <c r="E58" s="39" t="s">
        <v>36</v>
      </c>
      <c r="F58" s="39" t="s">
        <v>10</v>
      </c>
      <c r="G58" s="39" t="s">
        <v>48</v>
      </c>
      <c r="H58" s="39">
        <v>1</v>
      </c>
      <c r="I58" s="39">
        <v>13</v>
      </c>
      <c r="J58" s="41">
        <v>26</v>
      </c>
      <c r="K58" s="41">
        <v>26</v>
      </c>
      <c r="L58" s="41">
        <v>13</v>
      </c>
      <c r="M58" s="41" t="s">
        <v>45</v>
      </c>
      <c r="N58" s="44" t="s">
        <v>9</v>
      </c>
    </row>
    <row r="59" spans="1:14">
      <c r="A59" s="41" t="s">
        <v>7</v>
      </c>
      <c r="B59" s="41" t="s">
        <v>34</v>
      </c>
      <c r="C59" s="41">
        <v>1385742</v>
      </c>
      <c r="D59" s="41" t="s">
        <v>49</v>
      </c>
      <c r="E59" s="39" t="s">
        <v>36</v>
      </c>
      <c r="F59" s="39" t="s">
        <v>11</v>
      </c>
      <c r="G59" s="39" t="s">
        <v>50</v>
      </c>
      <c r="H59" s="39">
        <v>1</v>
      </c>
      <c r="I59" s="39">
        <v>6</v>
      </c>
      <c r="J59" s="41">
        <v>12</v>
      </c>
      <c r="K59" s="41">
        <v>12</v>
      </c>
      <c r="L59" s="41">
        <v>6</v>
      </c>
      <c r="M59" s="41" t="s">
        <v>49</v>
      </c>
      <c r="N59" s="44" t="s">
        <v>9</v>
      </c>
    </row>
    <row r="60" spans="1:14">
      <c r="A60" s="41" t="s">
        <v>7</v>
      </c>
      <c r="B60" s="41" t="s">
        <v>34</v>
      </c>
      <c r="C60" s="41">
        <v>1385742</v>
      </c>
      <c r="D60" s="41" t="s">
        <v>49</v>
      </c>
      <c r="E60" s="39" t="s">
        <v>36</v>
      </c>
      <c r="F60" s="39" t="s">
        <v>8</v>
      </c>
      <c r="G60" s="39" t="s">
        <v>51</v>
      </c>
      <c r="H60" s="39">
        <v>1</v>
      </c>
      <c r="I60" s="39">
        <v>5</v>
      </c>
      <c r="J60" s="41">
        <v>10</v>
      </c>
      <c r="K60" s="41">
        <v>10</v>
      </c>
      <c r="L60" s="41">
        <v>5</v>
      </c>
      <c r="M60" s="41" t="s">
        <v>49</v>
      </c>
      <c r="N60" s="44" t="s">
        <v>9</v>
      </c>
    </row>
    <row r="61" spans="1:14">
      <c r="A61" s="41" t="s">
        <v>7</v>
      </c>
      <c r="B61" s="41" t="s">
        <v>34</v>
      </c>
      <c r="C61" s="41">
        <v>1385742</v>
      </c>
      <c r="D61" s="41" t="s">
        <v>49</v>
      </c>
      <c r="E61" s="39" t="s">
        <v>36</v>
      </c>
      <c r="F61" s="39" t="s">
        <v>10</v>
      </c>
      <c r="G61" s="39" t="s">
        <v>52</v>
      </c>
      <c r="H61" s="39">
        <v>1</v>
      </c>
      <c r="I61" s="39">
        <v>5</v>
      </c>
      <c r="J61" s="41">
        <v>10</v>
      </c>
      <c r="K61" s="41">
        <v>10</v>
      </c>
      <c r="L61" s="41">
        <v>5</v>
      </c>
      <c r="M61" s="41" t="s">
        <v>49</v>
      </c>
      <c r="N61" s="44" t="s">
        <v>9</v>
      </c>
    </row>
    <row r="62" spans="1:14">
      <c r="A62" s="41" t="s">
        <v>7</v>
      </c>
      <c r="B62" s="41" t="s">
        <v>34</v>
      </c>
      <c r="C62" s="41">
        <v>1385743</v>
      </c>
      <c r="D62" s="41" t="s">
        <v>53</v>
      </c>
      <c r="E62" s="39" t="s">
        <v>36</v>
      </c>
      <c r="F62" s="39" t="s">
        <v>11</v>
      </c>
      <c r="G62" s="39" t="s">
        <v>54</v>
      </c>
      <c r="H62" s="39">
        <v>1</v>
      </c>
      <c r="I62" s="39">
        <v>18</v>
      </c>
      <c r="J62" s="41">
        <v>36</v>
      </c>
      <c r="K62" s="41">
        <v>36</v>
      </c>
      <c r="L62" s="41">
        <v>18</v>
      </c>
      <c r="M62" s="41" t="s">
        <v>53</v>
      </c>
      <c r="N62" s="44" t="s">
        <v>9</v>
      </c>
    </row>
    <row r="63" spans="1:14">
      <c r="A63" s="41" t="s">
        <v>7</v>
      </c>
      <c r="B63" s="41" t="s">
        <v>34</v>
      </c>
      <c r="C63" s="41">
        <v>1385743</v>
      </c>
      <c r="D63" s="41" t="s">
        <v>53</v>
      </c>
      <c r="E63" s="39" t="s">
        <v>36</v>
      </c>
      <c r="F63" s="39" t="s">
        <v>8</v>
      </c>
      <c r="G63" s="39" t="s">
        <v>55</v>
      </c>
      <c r="H63" s="39">
        <v>1</v>
      </c>
      <c r="I63" s="39">
        <v>18</v>
      </c>
      <c r="J63" s="41">
        <v>36</v>
      </c>
      <c r="K63" s="41">
        <v>36</v>
      </c>
      <c r="L63" s="41">
        <v>18</v>
      </c>
      <c r="M63" s="41" t="s">
        <v>53</v>
      </c>
      <c r="N63" s="44" t="s">
        <v>9</v>
      </c>
    </row>
    <row r="64" spans="1:14">
      <c r="A64" s="41" t="s">
        <v>7</v>
      </c>
      <c r="B64" s="41" t="s">
        <v>34</v>
      </c>
      <c r="C64" s="41">
        <v>1385743</v>
      </c>
      <c r="D64" s="41" t="s">
        <v>53</v>
      </c>
      <c r="E64" s="39" t="s">
        <v>36</v>
      </c>
      <c r="F64" s="39" t="s">
        <v>10</v>
      </c>
      <c r="G64" s="39" t="s">
        <v>56</v>
      </c>
      <c r="H64" s="39">
        <v>1</v>
      </c>
      <c r="I64" s="39">
        <v>18</v>
      </c>
      <c r="J64" s="41">
        <v>36</v>
      </c>
      <c r="K64" s="41">
        <v>36</v>
      </c>
      <c r="L64" s="41">
        <v>18</v>
      </c>
      <c r="M64" s="41" t="s">
        <v>53</v>
      </c>
      <c r="N64" s="44" t="s">
        <v>9</v>
      </c>
    </row>
    <row r="65" spans="1:14">
      <c r="A65" s="41" t="s">
        <v>7</v>
      </c>
      <c r="B65" s="41" t="s">
        <v>34</v>
      </c>
      <c r="C65" s="41">
        <v>1385744</v>
      </c>
      <c r="D65" s="41" t="s">
        <v>57</v>
      </c>
      <c r="E65" s="39" t="s">
        <v>36</v>
      </c>
      <c r="F65" s="39" t="s">
        <v>11</v>
      </c>
      <c r="G65" s="39" t="s">
        <v>58</v>
      </c>
      <c r="H65" s="39">
        <v>1</v>
      </c>
      <c r="I65" s="39">
        <v>7</v>
      </c>
      <c r="J65" s="41">
        <v>14</v>
      </c>
      <c r="K65" s="41">
        <v>14</v>
      </c>
      <c r="L65" s="41">
        <v>7</v>
      </c>
      <c r="M65" s="41" t="s">
        <v>57</v>
      </c>
      <c r="N65" s="44" t="s">
        <v>9</v>
      </c>
    </row>
    <row r="66" spans="1:14">
      <c r="A66" s="41" t="s">
        <v>7</v>
      </c>
      <c r="B66" s="41" t="s">
        <v>34</v>
      </c>
      <c r="C66" s="41">
        <v>1385744</v>
      </c>
      <c r="D66" s="41" t="s">
        <v>57</v>
      </c>
      <c r="E66" s="39" t="s">
        <v>36</v>
      </c>
      <c r="F66" s="39" t="s">
        <v>8</v>
      </c>
      <c r="G66" s="39" t="s">
        <v>59</v>
      </c>
      <c r="H66" s="39">
        <v>1</v>
      </c>
      <c r="I66" s="39">
        <v>7</v>
      </c>
      <c r="J66" s="41">
        <v>14</v>
      </c>
      <c r="K66" s="41">
        <v>14</v>
      </c>
      <c r="L66" s="41">
        <v>7</v>
      </c>
      <c r="M66" s="41" t="s">
        <v>57</v>
      </c>
      <c r="N66" s="44" t="s">
        <v>9</v>
      </c>
    </row>
    <row r="67" spans="1:14">
      <c r="A67" s="41" t="s">
        <v>7</v>
      </c>
      <c r="B67" s="41" t="s">
        <v>34</v>
      </c>
      <c r="C67" s="41">
        <v>1385744</v>
      </c>
      <c r="D67" s="41" t="s">
        <v>57</v>
      </c>
      <c r="E67" s="39" t="s">
        <v>36</v>
      </c>
      <c r="F67" s="39" t="s">
        <v>10</v>
      </c>
      <c r="G67" s="39" t="s">
        <v>60</v>
      </c>
      <c r="H67" s="39">
        <v>1</v>
      </c>
      <c r="I67" s="39">
        <v>7</v>
      </c>
      <c r="J67" s="41">
        <v>14</v>
      </c>
      <c r="K67" s="41">
        <v>14</v>
      </c>
      <c r="L67" s="41">
        <v>7</v>
      </c>
      <c r="M67" s="41" t="s">
        <v>57</v>
      </c>
      <c r="N67" s="44" t="s">
        <v>9</v>
      </c>
    </row>
    <row r="68" spans="1:14">
      <c r="A68" s="41" t="s">
        <v>7</v>
      </c>
      <c r="B68" s="41" t="s">
        <v>34</v>
      </c>
      <c r="C68" s="41">
        <v>1385745</v>
      </c>
      <c r="D68" s="41" t="s">
        <v>61</v>
      </c>
      <c r="E68" s="39" t="s">
        <v>36</v>
      </c>
      <c r="F68" s="39" t="s">
        <v>11</v>
      </c>
      <c r="G68" s="39" t="s">
        <v>62</v>
      </c>
      <c r="H68" s="39">
        <v>1</v>
      </c>
      <c r="I68" s="39">
        <v>10</v>
      </c>
      <c r="J68" s="41">
        <v>20</v>
      </c>
      <c r="K68" s="41">
        <v>20</v>
      </c>
      <c r="L68" s="41">
        <v>10</v>
      </c>
      <c r="M68" s="41" t="s">
        <v>61</v>
      </c>
      <c r="N68" s="44" t="s">
        <v>9</v>
      </c>
    </row>
    <row r="69" spans="1:14">
      <c r="A69" s="41" t="s">
        <v>7</v>
      </c>
      <c r="B69" s="41" t="s">
        <v>34</v>
      </c>
      <c r="C69" s="41">
        <v>1385745</v>
      </c>
      <c r="D69" s="41" t="s">
        <v>61</v>
      </c>
      <c r="E69" s="39" t="s">
        <v>36</v>
      </c>
      <c r="F69" s="39" t="s">
        <v>8</v>
      </c>
      <c r="G69" s="39" t="s">
        <v>63</v>
      </c>
      <c r="H69" s="39">
        <v>1</v>
      </c>
      <c r="I69" s="39">
        <v>10</v>
      </c>
      <c r="J69" s="41">
        <v>20</v>
      </c>
      <c r="K69" s="41">
        <v>20</v>
      </c>
      <c r="L69" s="41">
        <v>10</v>
      </c>
      <c r="M69" s="41" t="s">
        <v>61</v>
      </c>
      <c r="N69" s="44" t="s">
        <v>9</v>
      </c>
    </row>
    <row r="70" spans="1:14">
      <c r="A70" s="41" t="s">
        <v>7</v>
      </c>
      <c r="B70" s="41" t="s">
        <v>34</v>
      </c>
      <c r="C70" s="41">
        <v>1385745</v>
      </c>
      <c r="D70" s="41" t="s">
        <v>61</v>
      </c>
      <c r="E70" s="39" t="s">
        <v>36</v>
      </c>
      <c r="F70" s="39" t="s">
        <v>10</v>
      </c>
      <c r="G70" s="39" t="s">
        <v>64</v>
      </c>
      <c r="H70" s="39">
        <v>1</v>
      </c>
      <c r="I70" s="39">
        <v>10</v>
      </c>
      <c r="J70" s="41">
        <v>20</v>
      </c>
      <c r="K70" s="41">
        <v>20</v>
      </c>
      <c r="L70" s="41">
        <v>10</v>
      </c>
      <c r="M70" s="41" t="s">
        <v>61</v>
      </c>
      <c r="N70" s="44" t="s">
        <v>9</v>
      </c>
    </row>
    <row r="71" s="45" customFormat="1" spans="1:14">
      <c r="A71" s="49" t="s">
        <v>7</v>
      </c>
      <c r="B71" s="49" t="s">
        <v>34</v>
      </c>
      <c r="C71" s="49">
        <v>1385747</v>
      </c>
      <c r="D71" s="49" t="s">
        <v>65</v>
      </c>
      <c r="E71" s="50" t="s">
        <v>66</v>
      </c>
      <c r="F71" s="50" t="s">
        <v>11</v>
      </c>
      <c r="G71" s="50" t="s">
        <v>67</v>
      </c>
      <c r="H71" s="50">
        <v>1</v>
      </c>
      <c r="I71" s="50">
        <v>33</v>
      </c>
      <c r="J71" s="49">
        <v>66</v>
      </c>
      <c r="K71" s="49">
        <v>66</v>
      </c>
      <c r="L71" s="49">
        <v>33</v>
      </c>
      <c r="M71" s="49" t="s">
        <v>65</v>
      </c>
      <c r="N71" s="51" t="s">
        <v>85</v>
      </c>
    </row>
    <row r="72" s="45" customFormat="1" spans="1:14">
      <c r="A72" s="49" t="s">
        <v>7</v>
      </c>
      <c r="B72" s="49" t="s">
        <v>34</v>
      </c>
      <c r="C72" s="49">
        <v>1385747</v>
      </c>
      <c r="D72" s="49" t="s">
        <v>65</v>
      </c>
      <c r="E72" s="50" t="s">
        <v>66</v>
      </c>
      <c r="F72" s="50" t="s">
        <v>8</v>
      </c>
      <c r="G72" s="50" t="s">
        <v>68</v>
      </c>
      <c r="H72" s="50">
        <v>1</v>
      </c>
      <c r="I72" s="50">
        <v>33</v>
      </c>
      <c r="J72" s="49">
        <v>66</v>
      </c>
      <c r="K72" s="49">
        <v>66</v>
      </c>
      <c r="L72" s="49">
        <v>33</v>
      </c>
      <c r="M72" s="49" t="s">
        <v>65</v>
      </c>
      <c r="N72" s="51" t="s">
        <v>85</v>
      </c>
    </row>
    <row r="73" s="45" customFormat="1" spans="1:14">
      <c r="A73" s="49" t="s">
        <v>7</v>
      </c>
      <c r="B73" s="49" t="s">
        <v>34</v>
      </c>
      <c r="C73" s="49">
        <v>1385747</v>
      </c>
      <c r="D73" s="49" t="s">
        <v>65</v>
      </c>
      <c r="E73" s="50" t="s">
        <v>66</v>
      </c>
      <c r="F73" s="50" t="s">
        <v>10</v>
      </c>
      <c r="G73" s="50" t="s">
        <v>69</v>
      </c>
      <c r="H73" s="50">
        <v>1</v>
      </c>
      <c r="I73" s="50">
        <v>33</v>
      </c>
      <c r="J73" s="49">
        <v>66</v>
      </c>
      <c r="K73" s="49">
        <v>66</v>
      </c>
      <c r="L73" s="49">
        <v>33</v>
      </c>
      <c r="M73" s="49" t="s">
        <v>65</v>
      </c>
      <c r="N73" s="51" t="s">
        <v>85</v>
      </c>
    </row>
    <row r="74" spans="1:14">
      <c r="A74" s="41" t="s">
        <v>7</v>
      </c>
      <c r="B74" s="41" t="s">
        <v>34</v>
      </c>
      <c r="C74" s="41">
        <v>1385753</v>
      </c>
      <c r="D74" s="41" t="s">
        <v>70</v>
      </c>
      <c r="E74" s="39" t="s">
        <v>36</v>
      </c>
      <c r="F74" s="39" t="s">
        <v>8</v>
      </c>
      <c r="G74" s="39" t="s">
        <v>38</v>
      </c>
      <c r="H74" s="39">
        <v>1</v>
      </c>
      <c r="I74" s="39">
        <v>10</v>
      </c>
      <c r="J74" s="41">
        <v>20</v>
      </c>
      <c r="K74" s="41">
        <v>20</v>
      </c>
      <c r="L74" s="41">
        <v>10</v>
      </c>
      <c r="M74" s="41" t="s">
        <v>70</v>
      </c>
      <c r="N74" s="44" t="s">
        <v>9</v>
      </c>
    </row>
    <row r="75" spans="1:14">
      <c r="A75" s="41" t="s">
        <v>7</v>
      </c>
      <c r="B75" s="41" t="s">
        <v>34</v>
      </c>
      <c r="C75" s="41">
        <v>1385753</v>
      </c>
      <c r="D75" s="41" t="s">
        <v>70</v>
      </c>
      <c r="E75" s="39" t="s">
        <v>36</v>
      </c>
      <c r="F75" s="39" t="s">
        <v>10</v>
      </c>
      <c r="G75" s="39" t="s">
        <v>39</v>
      </c>
      <c r="H75" s="39">
        <v>1</v>
      </c>
      <c r="I75" s="39">
        <v>10</v>
      </c>
      <c r="J75" s="41">
        <v>20</v>
      </c>
      <c r="K75" s="41">
        <v>20</v>
      </c>
      <c r="L75" s="41">
        <v>10</v>
      </c>
      <c r="M75" s="41" t="s">
        <v>70</v>
      </c>
      <c r="N75" s="44" t="s">
        <v>9</v>
      </c>
    </row>
    <row r="76" spans="1:14">
      <c r="A76" s="41" t="s">
        <v>7</v>
      </c>
      <c r="B76" s="41" t="s">
        <v>34</v>
      </c>
      <c r="C76" s="41">
        <v>1385755</v>
      </c>
      <c r="D76" s="41" t="s">
        <v>71</v>
      </c>
      <c r="E76" s="39" t="s">
        <v>36</v>
      </c>
      <c r="F76" s="39" t="s">
        <v>8</v>
      </c>
      <c r="G76" s="39" t="s">
        <v>38</v>
      </c>
      <c r="H76" s="39">
        <v>1</v>
      </c>
      <c r="I76" s="39">
        <v>10</v>
      </c>
      <c r="J76" s="41">
        <v>20</v>
      </c>
      <c r="K76" s="41">
        <v>20</v>
      </c>
      <c r="L76" s="41">
        <v>10</v>
      </c>
      <c r="M76" s="41" t="s">
        <v>71</v>
      </c>
      <c r="N76" s="44" t="s">
        <v>9</v>
      </c>
    </row>
    <row r="77" spans="1:14">
      <c r="A77" s="41" t="s">
        <v>7</v>
      </c>
      <c r="B77" s="41" t="s">
        <v>34</v>
      </c>
      <c r="C77" s="41">
        <v>1385755</v>
      </c>
      <c r="D77" s="41" t="s">
        <v>71</v>
      </c>
      <c r="E77" s="39" t="s">
        <v>36</v>
      </c>
      <c r="F77" s="39" t="s">
        <v>10</v>
      </c>
      <c r="G77" s="39" t="s">
        <v>39</v>
      </c>
      <c r="H77" s="39">
        <v>1</v>
      </c>
      <c r="I77" s="39">
        <v>10</v>
      </c>
      <c r="J77" s="41">
        <v>20</v>
      </c>
      <c r="K77" s="41">
        <v>20</v>
      </c>
      <c r="L77" s="41">
        <v>10</v>
      </c>
      <c r="M77" s="41" t="s">
        <v>71</v>
      </c>
      <c r="N77" s="44" t="s">
        <v>9</v>
      </c>
    </row>
    <row r="78" s="45" customFormat="1" spans="1:14">
      <c r="A78" s="49" t="s">
        <v>7</v>
      </c>
      <c r="B78" s="49" t="s">
        <v>34</v>
      </c>
      <c r="C78" s="49">
        <v>1385749</v>
      </c>
      <c r="D78" s="49" t="s">
        <v>72</v>
      </c>
      <c r="E78" s="50" t="s">
        <v>73</v>
      </c>
      <c r="F78" s="50" t="s">
        <v>11</v>
      </c>
      <c r="G78" s="50" t="s">
        <v>74</v>
      </c>
      <c r="H78" s="50">
        <v>1</v>
      </c>
      <c r="I78" s="50">
        <v>23</v>
      </c>
      <c r="J78" s="49">
        <v>46</v>
      </c>
      <c r="K78" s="49">
        <v>46</v>
      </c>
      <c r="L78" s="49">
        <v>23</v>
      </c>
      <c r="M78" s="49" t="s">
        <v>72</v>
      </c>
      <c r="N78" s="51" t="s">
        <v>85</v>
      </c>
    </row>
    <row r="79" s="45" customFormat="1" spans="1:14">
      <c r="A79" s="49" t="s">
        <v>7</v>
      </c>
      <c r="B79" s="49" t="s">
        <v>34</v>
      </c>
      <c r="C79" s="49">
        <v>1385749</v>
      </c>
      <c r="D79" s="49" t="s">
        <v>72</v>
      </c>
      <c r="E79" s="50" t="s">
        <v>73</v>
      </c>
      <c r="F79" s="50" t="s">
        <v>8</v>
      </c>
      <c r="G79" s="50" t="s">
        <v>75</v>
      </c>
      <c r="H79" s="50">
        <v>1</v>
      </c>
      <c r="I79" s="50">
        <v>20</v>
      </c>
      <c r="J79" s="49">
        <v>40</v>
      </c>
      <c r="K79" s="49">
        <v>40</v>
      </c>
      <c r="L79" s="49">
        <v>20</v>
      </c>
      <c r="M79" s="49" t="s">
        <v>72</v>
      </c>
      <c r="N79" s="51" t="s">
        <v>85</v>
      </c>
    </row>
    <row r="80" s="45" customFormat="1" spans="1:14">
      <c r="A80" s="49" t="s">
        <v>7</v>
      </c>
      <c r="B80" s="49" t="s">
        <v>34</v>
      </c>
      <c r="C80" s="49">
        <v>1385749</v>
      </c>
      <c r="D80" s="49" t="s">
        <v>72</v>
      </c>
      <c r="E80" s="50" t="s">
        <v>73</v>
      </c>
      <c r="F80" s="50" t="s">
        <v>10</v>
      </c>
      <c r="G80" s="50" t="s">
        <v>76</v>
      </c>
      <c r="H80" s="50">
        <v>1</v>
      </c>
      <c r="I80" s="50">
        <v>20</v>
      </c>
      <c r="J80" s="49">
        <v>40</v>
      </c>
      <c r="K80" s="49">
        <v>40</v>
      </c>
      <c r="L80" s="49">
        <v>20</v>
      </c>
      <c r="M80" s="49" t="s">
        <v>72</v>
      </c>
      <c r="N80" s="51" t="s">
        <v>85</v>
      </c>
    </row>
    <row r="81" s="45" customFormat="1" spans="1:14">
      <c r="A81" s="49" t="s">
        <v>7</v>
      </c>
      <c r="B81" s="49" t="s">
        <v>34</v>
      </c>
      <c r="C81" s="49">
        <v>1385751</v>
      </c>
      <c r="D81" s="49" t="s">
        <v>77</v>
      </c>
      <c r="E81" s="50" t="s">
        <v>73</v>
      </c>
      <c r="F81" s="50" t="s">
        <v>11</v>
      </c>
      <c r="G81" s="50" t="s">
        <v>78</v>
      </c>
      <c r="H81" s="50">
        <v>1</v>
      </c>
      <c r="I81" s="50">
        <v>20</v>
      </c>
      <c r="J81" s="49">
        <v>40</v>
      </c>
      <c r="K81" s="49">
        <v>40</v>
      </c>
      <c r="L81" s="49">
        <v>20</v>
      </c>
      <c r="M81" s="49" t="s">
        <v>77</v>
      </c>
      <c r="N81" s="51" t="s">
        <v>85</v>
      </c>
    </row>
    <row r="82" s="45" customFormat="1" spans="1:14">
      <c r="A82" s="49" t="s">
        <v>7</v>
      </c>
      <c r="B82" s="49" t="s">
        <v>34</v>
      </c>
      <c r="C82" s="49">
        <v>1385751</v>
      </c>
      <c r="D82" s="49" t="s">
        <v>77</v>
      </c>
      <c r="E82" s="50" t="s">
        <v>73</v>
      </c>
      <c r="F82" s="50" t="s">
        <v>8</v>
      </c>
      <c r="G82" s="50" t="s">
        <v>79</v>
      </c>
      <c r="H82" s="50">
        <v>1</v>
      </c>
      <c r="I82" s="50">
        <v>23</v>
      </c>
      <c r="J82" s="49">
        <v>46</v>
      </c>
      <c r="K82" s="49">
        <v>46</v>
      </c>
      <c r="L82" s="49">
        <v>23</v>
      </c>
      <c r="M82" s="49" t="s">
        <v>77</v>
      </c>
      <c r="N82" s="51" t="s">
        <v>85</v>
      </c>
    </row>
    <row r="83" s="45" customFormat="1" spans="1:14">
      <c r="A83" s="49" t="s">
        <v>7</v>
      </c>
      <c r="B83" s="49" t="s">
        <v>34</v>
      </c>
      <c r="C83" s="49">
        <v>1385751</v>
      </c>
      <c r="D83" s="49" t="s">
        <v>77</v>
      </c>
      <c r="E83" s="50" t="s">
        <v>73</v>
      </c>
      <c r="F83" s="50" t="s">
        <v>10</v>
      </c>
      <c r="G83" s="50" t="s">
        <v>80</v>
      </c>
      <c r="H83" s="50">
        <v>1</v>
      </c>
      <c r="I83" s="50">
        <v>23</v>
      </c>
      <c r="J83" s="49">
        <v>46</v>
      </c>
      <c r="K83" s="49">
        <v>46</v>
      </c>
      <c r="L83" s="49">
        <v>23</v>
      </c>
      <c r="M83" s="49" t="s">
        <v>77</v>
      </c>
      <c r="N83" s="51" t="s">
        <v>85</v>
      </c>
    </row>
    <row r="84" spans="1:14">
      <c r="A84" s="41" t="s">
        <v>7</v>
      </c>
      <c r="B84" s="41" t="s">
        <v>34</v>
      </c>
      <c r="C84" s="41">
        <v>1385850</v>
      </c>
      <c r="D84" s="41" t="s">
        <v>81</v>
      </c>
      <c r="E84" s="39" t="s">
        <v>82</v>
      </c>
      <c r="F84" s="39" t="s">
        <v>11</v>
      </c>
      <c r="G84" s="39" t="s">
        <v>37</v>
      </c>
      <c r="H84" s="39">
        <v>1</v>
      </c>
      <c r="I84" s="39">
        <v>183</v>
      </c>
      <c r="J84" s="41">
        <v>366</v>
      </c>
      <c r="K84" s="41">
        <v>366</v>
      </c>
      <c r="L84" s="41">
        <v>183</v>
      </c>
      <c r="M84" s="41" t="s">
        <v>83</v>
      </c>
      <c r="N84" s="44" t="s">
        <v>9</v>
      </c>
    </row>
    <row r="85" spans="1:14">
      <c r="A85" s="41" t="s">
        <v>7</v>
      </c>
      <c r="B85" s="41" t="s">
        <v>34</v>
      </c>
      <c r="C85" s="41">
        <v>1385850</v>
      </c>
      <c r="D85" s="41" t="s">
        <v>81</v>
      </c>
      <c r="E85" s="39" t="s">
        <v>82</v>
      </c>
      <c r="F85" s="39" t="s">
        <v>8</v>
      </c>
      <c r="G85" s="39" t="s">
        <v>38</v>
      </c>
      <c r="H85" s="39">
        <v>1</v>
      </c>
      <c r="I85" s="39">
        <v>183</v>
      </c>
      <c r="J85" s="41">
        <v>366</v>
      </c>
      <c r="K85" s="41">
        <v>366</v>
      </c>
      <c r="L85" s="41">
        <v>183</v>
      </c>
      <c r="M85" s="41" t="s">
        <v>83</v>
      </c>
      <c r="N85" s="44" t="s">
        <v>9</v>
      </c>
    </row>
    <row r="86" spans="1:14">
      <c r="A86" s="41" t="s">
        <v>7</v>
      </c>
      <c r="B86" s="41" t="s">
        <v>34</v>
      </c>
      <c r="C86" s="41">
        <v>1385850</v>
      </c>
      <c r="D86" s="41" t="s">
        <v>81</v>
      </c>
      <c r="E86" s="39" t="s">
        <v>82</v>
      </c>
      <c r="F86" s="39" t="s">
        <v>10</v>
      </c>
      <c r="G86" s="39" t="s">
        <v>39</v>
      </c>
      <c r="H86" s="39">
        <v>1</v>
      </c>
      <c r="I86" s="39">
        <v>183</v>
      </c>
      <c r="J86" s="41">
        <v>366</v>
      </c>
      <c r="K86" s="41">
        <v>366</v>
      </c>
      <c r="L86" s="41">
        <v>183</v>
      </c>
      <c r="M86" s="41" t="s">
        <v>83</v>
      </c>
      <c r="N86" s="44" t="s">
        <v>9</v>
      </c>
    </row>
  </sheetData>
  <mergeCells count="2">
    <mergeCell ref="A1:S1"/>
    <mergeCell ref="A45:N4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92"/>
  <sheetViews>
    <sheetView zoomScale="70" zoomScaleNormal="70" workbookViewId="0">
      <selection activeCell="A2" sqref="A$1:R$10485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0.4272727272727" customWidth="1"/>
    <col min="5" max="5" width="22.5727272727273" customWidth="1"/>
    <col min="6" max="6" width="16.7090909090909" customWidth="1"/>
    <col min="7" max="7" width="15.2818181818182" customWidth="1"/>
    <col min="8" max="8" width="14.5727272727273" customWidth="1"/>
    <col min="9" max="12" width="9.13636363636364" customWidth="1"/>
    <col min="13" max="14" width="16.4272727272727" customWidth="1"/>
    <col min="15" max="15" width="12.1363636363636" customWidth="1"/>
    <col min="16" max="16" width="19.7090909090909" customWidth="1"/>
    <col min="17" max="17" width="24.5727272727273" customWidth="1"/>
    <col min="18" max="18" width="23.8545454545455" customWidth="1"/>
    <col min="19" max="40" width="9.13636363636364" customWidth="1"/>
  </cols>
  <sheetData>
    <row r="1" spans="1:40">
      <c r="A1" s="31" t="s">
        <v>86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>
      <c r="A2" s="31" t="s">
        <v>87</v>
      </c>
      <c r="B2" s="31" t="s">
        <v>88</v>
      </c>
      <c r="C2" s="31" t="s">
        <v>89</v>
      </c>
      <c r="D2" s="31" t="s">
        <v>23</v>
      </c>
      <c r="E2" s="31" t="s">
        <v>90</v>
      </c>
      <c r="F2" s="31" t="s">
        <v>91</v>
      </c>
      <c r="G2" s="31" t="s">
        <v>92</v>
      </c>
      <c r="H2" s="31" t="s">
        <v>93</v>
      </c>
      <c r="I2" s="31" t="s">
        <v>14</v>
      </c>
      <c r="J2" s="31" t="s">
        <v>15</v>
      </c>
      <c r="K2" s="31" t="s">
        <v>16</v>
      </c>
      <c r="L2" s="31" t="s">
        <v>17</v>
      </c>
      <c r="M2" s="31" t="s">
        <v>94</v>
      </c>
      <c r="N2" s="31" t="s">
        <v>95</v>
      </c>
      <c r="O2" s="31" t="s">
        <v>96</v>
      </c>
      <c r="P2" s="31" t="s">
        <v>97</v>
      </c>
      <c r="Q2" s="31" t="s">
        <v>98</v>
      </c>
      <c r="R2" s="31" t="s">
        <v>99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18">
      <c r="A3" s="41" t="s">
        <v>7</v>
      </c>
      <c r="B3" s="41" t="s">
        <v>34</v>
      </c>
      <c r="C3" s="41">
        <v>1385738</v>
      </c>
      <c r="D3" s="41" t="s">
        <v>35</v>
      </c>
      <c r="E3" s="39" t="s">
        <v>36</v>
      </c>
      <c r="F3" s="39" t="s">
        <v>11</v>
      </c>
      <c r="G3" s="39" t="s">
        <v>37</v>
      </c>
      <c r="H3" s="39">
        <v>1</v>
      </c>
      <c r="I3" s="39">
        <v>1</v>
      </c>
      <c r="J3" s="41">
        <v>2</v>
      </c>
      <c r="K3" s="41">
        <v>2</v>
      </c>
      <c r="L3" s="41">
        <v>1</v>
      </c>
      <c r="M3" s="41">
        <v>6</v>
      </c>
      <c r="N3" s="41" t="s">
        <v>35</v>
      </c>
      <c r="O3" s="41">
        <v>12</v>
      </c>
      <c r="P3" s="41">
        <v>72</v>
      </c>
      <c r="Q3" s="41">
        <v>0</v>
      </c>
      <c r="R3" s="41">
        <v>0</v>
      </c>
    </row>
    <row r="4" spans="1:18">
      <c r="A4" s="41" t="s">
        <v>7</v>
      </c>
      <c r="B4" s="41" t="s">
        <v>34</v>
      </c>
      <c r="C4" s="41">
        <v>1385738</v>
      </c>
      <c r="D4" s="41" t="s">
        <v>35</v>
      </c>
      <c r="E4" s="39" t="s">
        <v>36</v>
      </c>
      <c r="F4" s="39" t="s">
        <v>8</v>
      </c>
      <c r="G4" s="39" t="s">
        <v>38</v>
      </c>
      <c r="H4" s="39">
        <v>1</v>
      </c>
      <c r="I4" s="39">
        <v>1</v>
      </c>
      <c r="J4" s="41">
        <v>2</v>
      </c>
      <c r="K4" s="41">
        <v>2</v>
      </c>
      <c r="L4" s="41">
        <v>1</v>
      </c>
      <c r="M4" s="41">
        <v>6</v>
      </c>
      <c r="N4" s="41" t="s">
        <v>35</v>
      </c>
      <c r="O4" s="41">
        <v>12</v>
      </c>
      <c r="P4" s="41">
        <v>72</v>
      </c>
      <c r="Q4" s="41">
        <v>0</v>
      </c>
      <c r="R4" s="41">
        <v>0</v>
      </c>
    </row>
    <row r="5" spans="1:18">
      <c r="A5" s="41" t="s">
        <v>7</v>
      </c>
      <c r="B5" s="41" t="s">
        <v>34</v>
      </c>
      <c r="C5" s="41">
        <v>1385738</v>
      </c>
      <c r="D5" s="41" t="s">
        <v>35</v>
      </c>
      <c r="E5" s="39" t="s">
        <v>36</v>
      </c>
      <c r="F5" s="39" t="s">
        <v>10</v>
      </c>
      <c r="G5" s="39" t="s">
        <v>39</v>
      </c>
      <c r="H5" s="39">
        <v>1</v>
      </c>
      <c r="I5" s="39">
        <v>1</v>
      </c>
      <c r="J5" s="41">
        <v>2</v>
      </c>
      <c r="K5" s="41">
        <v>2</v>
      </c>
      <c r="L5" s="41">
        <v>1</v>
      </c>
      <c r="M5" s="41">
        <v>6</v>
      </c>
      <c r="N5" s="41" t="s">
        <v>35</v>
      </c>
      <c r="O5" s="41">
        <v>12</v>
      </c>
      <c r="P5" s="41">
        <v>72</v>
      </c>
      <c r="Q5" s="41">
        <v>0</v>
      </c>
      <c r="R5" s="41">
        <v>0</v>
      </c>
    </row>
    <row r="6" spans="1:18">
      <c r="A6" s="41" t="s">
        <v>7</v>
      </c>
      <c r="B6" s="41" t="s">
        <v>34</v>
      </c>
      <c r="C6" s="41">
        <v>1385739</v>
      </c>
      <c r="D6" s="41" t="s">
        <v>40</v>
      </c>
      <c r="E6" s="39" t="s">
        <v>36</v>
      </c>
      <c r="F6" s="39" t="s">
        <v>11</v>
      </c>
      <c r="G6" s="39" t="s">
        <v>37</v>
      </c>
      <c r="H6" s="39">
        <v>1</v>
      </c>
      <c r="I6" s="39">
        <v>1</v>
      </c>
      <c r="J6" s="41">
        <v>2</v>
      </c>
      <c r="K6" s="41">
        <v>2</v>
      </c>
      <c r="L6" s="41">
        <v>1</v>
      </c>
      <c r="M6" s="41">
        <v>6</v>
      </c>
      <c r="N6" s="41" t="s">
        <v>40</v>
      </c>
      <c r="O6" s="41">
        <v>2</v>
      </c>
      <c r="P6" s="41">
        <v>12</v>
      </c>
      <c r="Q6" s="41">
        <v>0</v>
      </c>
      <c r="R6" s="41">
        <v>0</v>
      </c>
    </row>
    <row r="7" spans="1:18">
      <c r="A7" s="41" t="s">
        <v>7</v>
      </c>
      <c r="B7" s="41" t="s">
        <v>34</v>
      </c>
      <c r="C7" s="41">
        <v>1385739</v>
      </c>
      <c r="D7" s="41" t="s">
        <v>40</v>
      </c>
      <c r="E7" s="39" t="s">
        <v>36</v>
      </c>
      <c r="F7" s="39" t="s">
        <v>8</v>
      </c>
      <c r="G7" s="39" t="s">
        <v>38</v>
      </c>
      <c r="H7" s="39">
        <v>1</v>
      </c>
      <c r="I7" s="39">
        <v>1</v>
      </c>
      <c r="J7" s="41">
        <v>2</v>
      </c>
      <c r="K7" s="41">
        <v>2</v>
      </c>
      <c r="L7" s="41">
        <v>1</v>
      </c>
      <c r="M7" s="41">
        <v>6</v>
      </c>
      <c r="N7" s="41" t="s">
        <v>40</v>
      </c>
      <c r="O7" s="41">
        <v>2</v>
      </c>
      <c r="P7" s="41">
        <v>12</v>
      </c>
      <c r="Q7" s="41">
        <v>0</v>
      </c>
      <c r="R7" s="41">
        <v>0</v>
      </c>
    </row>
    <row r="8" spans="1:18">
      <c r="A8" s="41" t="s">
        <v>7</v>
      </c>
      <c r="B8" s="41" t="s">
        <v>34</v>
      </c>
      <c r="C8" s="41">
        <v>1385739</v>
      </c>
      <c r="D8" s="41" t="s">
        <v>40</v>
      </c>
      <c r="E8" s="39" t="s">
        <v>36</v>
      </c>
      <c r="F8" s="39" t="s">
        <v>10</v>
      </c>
      <c r="G8" s="39" t="s">
        <v>39</v>
      </c>
      <c r="H8" s="39">
        <v>1</v>
      </c>
      <c r="I8" s="39">
        <v>1</v>
      </c>
      <c r="J8" s="41">
        <v>2</v>
      </c>
      <c r="K8" s="41">
        <v>2</v>
      </c>
      <c r="L8" s="41">
        <v>1</v>
      </c>
      <c r="M8" s="41">
        <v>6</v>
      </c>
      <c r="N8" s="41" t="s">
        <v>40</v>
      </c>
      <c r="O8" s="41">
        <v>2</v>
      </c>
      <c r="P8" s="41">
        <v>12</v>
      </c>
      <c r="Q8" s="41">
        <v>0</v>
      </c>
      <c r="R8" s="41">
        <v>0</v>
      </c>
    </row>
    <row r="9" spans="1:18">
      <c r="A9" s="41" t="s">
        <v>7</v>
      </c>
      <c r="B9" s="41" t="s">
        <v>34</v>
      </c>
      <c r="C9" s="41">
        <v>1385740</v>
      </c>
      <c r="D9" s="41" t="s">
        <v>41</v>
      </c>
      <c r="E9" s="39" t="s">
        <v>36</v>
      </c>
      <c r="F9" s="39" t="s">
        <v>11</v>
      </c>
      <c r="G9" s="39" t="s">
        <v>42</v>
      </c>
      <c r="H9" s="39">
        <v>1</v>
      </c>
      <c r="I9" s="39">
        <v>1</v>
      </c>
      <c r="J9" s="41">
        <v>2</v>
      </c>
      <c r="K9" s="41">
        <v>2</v>
      </c>
      <c r="L9" s="41">
        <v>1</v>
      </c>
      <c r="M9" s="41">
        <v>6</v>
      </c>
      <c r="N9" s="41" t="s">
        <v>41</v>
      </c>
      <c r="O9" s="41">
        <v>7</v>
      </c>
      <c r="P9" s="41">
        <v>42</v>
      </c>
      <c r="Q9" s="41">
        <v>0</v>
      </c>
      <c r="R9" s="41">
        <v>0</v>
      </c>
    </row>
    <row r="10" spans="1:18">
      <c r="A10" s="41" t="s">
        <v>7</v>
      </c>
      <c r="B10" s="41" t="s">
        <v>34</v>
      </c>
      <c r="C10" s="41">
        <v>1385740</v>
      </c>
      <c r="D10" s="41" t="s">
        <v>41</v>
      </c>
      <c r="E10" s="39" t="s">
        <v>36</v>
      </c>
      <c r="F10" s="39" t="s">
        <v>8</v>
      </c>
      <c r="G10" s="39" t="s">
        <v>43</v>
      </c>
      <c r="H10" s="39">
        <v>1</v>
      </c>
      <c r="I10" s="39">
        <v>1</v>
      </c>
      <c r="J10" s="41">
        <v>2</v>
      </c>
      <c r="K10" s="41">
        <v>2</v>
      </c>
      <c r="L10" s="41">
        <v>1</v>
      </c>
      <c r="M10" s="41">
        <v>6</v>
      </c>
      <c r="N10" s="41" t="s">
        <v>41</v>
      </c>
      <c r="O10" s="41">
        <v>7</v>
      </c>
      <c r="P10" s="41">
        <v>42</v>
      </c>
      <c r="Q10" s="41">
        <v>0</v>
      </c>
      <c r="R10" s="41">
        <v>0</v>
      </c>
    </row>
    <row r="11" spans="1:18">
      <c r="A11" s="41" t="s">
        <v>7</v>
      </c>
      <c r="B11" s="41" t="s">
        <v>34</v>
      </c>
      <c r="C11" s="41">
        <v>1385740</v>
      </c>
      <c r="D11" s="41" t="s">
        <v>41</v>
      </c>
      <c r="E11" s="39" t="s">
        <v>36</v>
      </c>
      <c r="F11" s="39" t="s">
        <v>10</v>
      </c>
      <c r="G11" s="39" t="s">
        <v>44</v>
      </c>
      <c r="H11" s="39">
        <v>1</v>
      </c>
      <c r="I11" s="39">
        <v>1</v>
      </c>
      <c r="J11" s="41">
        <v>2</v>
      </c>
      <c r="K11" s="41">
        <v>2</v>
      </c>
      <c r="L11" s="41">
        <v>1</v>
      </c>
      <c r="M11" s="41">
        <v>6</v>
      </c>
      <c r="N11" s="41" t="s">
        <v>41</v>
      </c>
      <c r="O11" s="41">
        <v>7</v>
      </c>
      <c r="P11" s="41">
        <v>42</v>
      </c>
      <c r="Q11" s="41">
        <v>0</v>
      </c>
      <c r="R11" s="41">
        <v>0</v>
      </c>
    </row>
    <row r="12" spans="1:18">
      <c r="A12" s="41" t="s">
        <v>7</v>
      </c>
      <c r="B12" s="41" t="s">
        <v>34</v>
      </c>
      <c r="C12" s="41">
        <v>1385741</v>
      </c>
      <c r="D12" s="41" t="s">
        <v>45</v>
      </c>
      <c r="E12" s="39" t="s">
        <v>36</v>
      </c>
      <c r="F12" s="39" t="s">
        <v>11</v>
      </c>
      <c r="G12" s="39" t="s">
        <v>46</v>
      </c>
      <c r="H12" s="39">
        <v>1</v>
      </c>
      <c r="I12" s="39">
        <v>1</v>
      </c>
      <c r="J12" s="41">
        <v>2</v>
      </c>
      <c r="K12" s="41">
        <v>2</v>
      </c>
      <c r="L12" s="41">
        <v>1</v>
      </c>
      <c r="M12" s="41">
        <v>6</v>
      </c>
      <c r="N12" s="41" t="s">
        <v>45</v>
      </c>
      <c r="O12" s="41">
        <v>13</v>
      </c>
      <c r="P12" s="41">
        <v>78</v>
      </c>
      <c r="Q12" s="41">
        <v>0</v>
      </c>
      <c r="R12" s="41">
        <v>0</v>
      </c>
    </row>
    <row r="13" spans="1:18">
      <c r="A13" s="41" t="s">
        <v>7</v>
      </c>
      <c r="B13" s="41" t="s">
        <v>34</v>
      </c>
      <c r="C13" s="41">
        <v>1385741</v>
      </c>
      <c r="D13" s="41" t="s">
        <v>45</v>
      </c>
      <c r="E13" s="39" t="s">
        <v>36</v>
      </c>
      <c r="F13" s="39" t="s">
        <v>8</v>
      </c>
      <c r="G13" s="39" t="s">
        <v>47</v>
      </c>
      <c r="H13" s="39">
        <v>1</v>
      </c>
      <c r="I13" s="39">
        <v>1</v>
      </c>
      <c r="J13" s="41">
        <v>2</v>
      </c>
      <c r="K13" s="41">
        <v>2</v>
      </c>
      <c r="L13" s="41">
        <v>1</v>
      </c>
      <c r="M13" s="41">
        <v>6</v>
      </c>
      <c r="N13" s="41" t="s">
        <v>45</v>
      </c>
      <c r="O13" s="41">
        <v>13</v>
      </c>
      <c r="P13" s="41">
        <v>78</v>
      </c>
      <c r="Q13" s="41">
        <v>0</v>
      </c>
      <c r="R13" s="41">
        <v>0</v>
      </c>
    </row>
    <row r="14" spans="1:18">
      <c r="A14" s="41" t="s">
        <v>7</v>
      </c>
      <c r="B14" s="41" t="s">
        <v>34</v>
      </c>
      <c r="C14" s="41">
        <v>1385741</v>
      </c>
      <c r="D14" s="41" t="s">
        <v>45</v>
      </c>
      <c r="E14" s="39" t="s">
        <v>36</v>
      </c>
      <c r="F14" s="39" t="s">
        <v>10</v>
      </c>
      <c r="G14" s="39" t="s">
        <v>48</v>
      </c>
      <c r="H14" s="39">
        <v>1</v>
      </c>
      <c r="I14" s="39">
        <v>1</v>
      </c>
      <c r="J14" s="41">
        <v>2</v>
      </c>
      <c r="K14" s="41">
        <v>2</v>
      </c>
      <c r="L14" s="41">
        <v>1</v>
      </c>
      <c r="M14" s="41">
        <v>6</v>
      </c>
      <c r="N14" s="41" t="s">
        <v>45</v>
      </c>
      <c r="O14" s="41">
        <v>13</v>
      </c>
      <c r="P14" s="41">
        <v>78</v>
      </c>
      <c r="Q14" s="41">
        <v>0</v>
      </c>
      <c r="R14" s="41">
        <v>0</v>
      </c>
    </row>
    <row r="15" spans="1:18">
      <c r="A15" s="41" t="s">
        <v>7</v>
      </c>
      <c r="B15" s="41" t="s">
        <v>34</v>
      </c>
      <c r="C15" s="41">
        <v>1385742</v>
      </c>
      <c r="D15" s="41" t="s">
        <v>49</v>
      </c>
      <c r="E15" s="39" t="s">
        <v>36</v>
      </c>
      <c r="F15" s="39" t="s">
        <v>11</v>
      </c>
      <c r="G15" s="39" t="s">
        <v>50</v>
      </c>
      <c r="H15" s="39">
        <v>1</v>
      </c>
      <c r="I15" s="39">
        <v>1</v>
      </c>
      <c r="J15" s="41">
        <v>2</v>
      </c>
      <c r="K15" s="41">
        <v>2</v>
      </c>
      <c r="L15" s="41">
        <v>1</v>
      </c>
      <c r="M15" s="41">
        <v>6</v>
      </c>
      <c r="N15" s="41" t="s">
        <v>49</v>
      </c>
      <c r="O15" s="41">
        <v>6</v>
      </c>
      <c r="P15" s="41">
        <v>36</v>
      </c>
      <c r="Q15" s="41">
        <v>0</v>
      </c>
      <c r="R15" s="41">
        <v>0</v>
      </c>
    </row>
    <row r="16" spans="1:18">
      <c r="A16" s="41" t="s">
        <v>7</v>
      </c>
      <c r="B16" s="41" t="s">
        <v>34</v>
      </c>
      <c r="C16" s="41">
        <v>1385742</v>
      </c>
      <c r="D16" s="41" t="s">
        <v>49</v>
      </c>
      <c r="E16" s="39" t="s">
        <v>36</v>
      </c>
      <c r="F16" s="39" t="s">
        <v>8</v>
      </c>
      <c r="G16" s="39" t="s">
        <v>51</v>
      </c>
      <c r="H16" s="39">
        <v>1</v>
      </c>
      <c r="I16" s="39">
        <v>1</v>
      </c>
      <c r="J16" s="41">
        <v>2</v>
      </c>
      <c r="K16" s="41">
        <v>2</v>
      </c>
      <c r="L16" s="41">
        <v>1</v>
      </c>
      <c r="M16" s="41">
        <v>6</v>
      </c>
      <c r="N16" s="41" t="s">
        <v>49</v>
      </c>
      <c r="O16" s="41">
        <v>5</v>
      </c>
      <c r="P16" s="41">
        <v>30</v>
      </c>
      <c r="Q16" s="41">
        <v>0</v>
      </c>
      <c r="R16" s="41">
        <v>0</v>
      </c>
    </row>
    <row r="17" spans="1:18">
      <c r="A17" s="41" t="s">
        <v>7</v>
      </c>
      <c r="B17" s="41" t="s">
        <v>34</v>
      </c>
      <c r="C17" s="41">
        <v>1385742</v>
      </c>
      <c r="D17" s="41" t="s">
        <v>49</v>
      </c>
      <c r="E17" s="39" t="s">
        <v>36</v>
      </c>
      <c r="F17" s="39" t="s">
        <v>10</v>
      </c>
      <c r="G17" s="39" t="s">
        <v>52</v>
      </c>
      <c r="H17" s="39">
        <v>1</v>
      </c>
      <c r="I17" s="39">
        <v>1</v>
      </c>
      <c r="J17" s="41">
        <v>2</v>
      </c>
      <c r="K17" s="41">
        <v>2</v>
      </c>
      <c r="L17" s="41">
        <v>1</v>
      </c>
      <c r="M17" s="41">
        <v>6</v>
      </c>
      <c r="N17" s="41" t="s">
        <v>49</v>
      </c>
      <c r="O17" s="41">
        <v>5</v>
      </c>
      <c r="P17" s="41">
        <v>30</v>
      </c>
      <c r="Q17" s="41">
        <v>0</v>
      </c>
      <c r="R17" s="41">
        <v>0</v>
      </c>
    </row>
    <row r="18" spans="1:18">
      <c r="A18" s="41" t="s">
        <v>7</v>
      </c>
      <c r="B18" s="41" t="s">
        <v>34</v>
      </c>
      <c r="C18" s="41">
        <v>1385743</v>
      </c>
      <c r="D18" s="41" t="s">
        <v>53</v>
      </c>
      <c r="E18" s="39" t="s">
        <v>36</v>
      </c>
      <c r="F18" s="39" t="s">
        <v>11</v>
      </c>
      <c r="G18" s="39" t="s">
        <v>54</v>
      </c>
      <c r="H18" s="39">
        <v>1</v>
      </c>
      <c r="I18" s="39">
        <v>1</v>
      </c>
      <c r="J18" s="41">
        <v>2</v>
      </c>
      <c r="K18" s="41">
        <v>2</v>
      </c>
      <c r="L18" s="41">
        <v>1</v>
      </c>
      <c r="M18" s="41">
        <v>6</v>
      </c>
      <c r="N18" s="41" t="s">
        <v>53</v>
      </c>
      <c r="O18" s="41">
        <v>18</v>
      </c>
      <c r="P18" s="41">
        <v>108</v>
      </c>
      <c r="Q18" s="41">
        <v>0</v>
      </c>
      <c r="R18" s="41">
        <v>0</v>
      </c>
    </row>
    <row r="19" spans="1:18">
      <c r="A19" s="41" t="s">
        <v>7</v>
      </c>
      <c r="B19" s="41" t="s">
        <v>34</v>
      </c>
      <c r="C19" s="41">
        <v>1385743</v>
      </c>
      <c r="D19" s="41" t="s">
        <v>53</v>
      </c>
      <c r="E19" s="39" t="s">
        <v>36</v>
      </c>
      <c r="F19" s="39" t="s">
        <v>8</v>
      </c>
      <c r="G19" s="39" t="s">
        <v>55</v>
      </c>
      <c r="H19" s="39">
        <v>1</v>
      </c>
      <c r="I19" s="39">
        <v>1</v>
      </c>
      <c r="J19" s="41">
        <v>2</v>
      </c>
      <c r="K19" s="41">
        <v>2</v>
      </c>
      <c r="L19" s="41">
        <v>1</v>
      </c>
      <c r="M19" s="41">
        <v>6</v>
      </c>
      <c r="N19" s="41" t="s">
        <v>53</v>
      </c>
      <c r="O19" s="41">
        <v>18</v>
      </c>
      <c r="P19" s="41">
        <v>108</v>
      </c>
      <c r="Q19" s="41">
        <v>0</v>
      </c>
      <c r="R19" s="41">
        <v>0</v>
      </c>
    </row>
    <row r="20" spans="1:18">
      <c r="A20" s="41" t="s">
        <v>7</v>
      </c>
      <c r="B20" s="41" t="s">
        <v>34</v>
      </c>
      <c r="C20" s="41">
        <v>1385743</v>
      </c>
      <c r="D20" s="41" t="s">
        <v>53</v>
      </c>
      <c r="E20" s="39" t="s">
        <v>36</v>
      </c>
      <c r="F20" s="39" t="s">
        <v>10</v>
      </c>
      <c r="G20" s="39" t="s">
        <v>56</v>
      </c>
      <c r="H20" s="39">
        <v>1</v>
      </c>
      <c r="I20" s="39">
        <v>1</v>
      </c>
      <c r="J20" s="41">
        <v>2</v>
      </c>
      <c r="K20" s="41">
        <v>2</v>
      </c>
      <c r="L20" s="41">
        <v>1</v>
      </c>
      <c r="M20" s="41">
        <v>6</v>
      </c>
      <c r="N20" s="41" t="s">
        <v>53</v>
      </c>
      <c r="O20" s="41">
        <v>18</v>
      </c>
      <c r="P20" s="41">
        <v>108</v>
      </c>
      <c r="Q20" s="41">
        <v>0</v>
      </c>
      <c r="R20" s="41">
        <v>0</v>
      </c>
    </row>
    <row r="21" spans="1:18">
      <c r="A21" s="41" t="s">
        <v>7</v>
      </c>
      <c r="B21" s="41" t="s">
        <v>34</v>
      </c>
      <c r="C21" s="41">
        <v>1385744</v>
      </c>
      <c r="D21" s="41" t="s">
        <v>57</v>
      </c>
      <c r="E21" s="39" t="s">
        <v>36</v>
      </c>
      <c r="F21" s="39" t="s">
        <v>11</v>
      </c>
      <c r="G21" s="39" t="s">
        <v>58</v>
      </c>
      <c r="H21" s="39">
        <v>1</v>
      </c>
      <c r="I21" s="39">
        <v>1</v>
      </c>
      <c r="J21" s="41">
        <v>2</v>
      </c>
      <c r="K21" s="41">
        <v>2</v>
      </c>
      <c r="L21" s="41">
        <v>1</v>
      </c>
      <c r="M21" s="41">
        <v>6</v>
      </c>
      <c r="N21" s="41" t="s">
        <v>57</v>
      </c>
      <c r="O21" s="41">
        <v>7</v>
      </c>
      <c r="P21" s="41">
        <v>42</v>
      </c>
      <c r="Q21" s="41">
        <v>0</v>
      </c>
      <c r="R21" s="41">
        <v>0</v>
      </c>
    </row>
    <row r="22" spans="1:18">
      <c r="A22" s="41" t="s">
        <v>7</v>
      </c>
      <c r="B22" s="41" t="s">
        <v>34</v>
      </c>
      <c r="C22" s="41">
        <v>1385744</v>
      </c>
      <c r="D22" s="41" t="s">
        <v>57</v>
      </c>
      <c r="E22" s="39" t="s">
        <v>36</v>
      </c>
      <c r="F22" s="39" t="s">
        <v>8</v>
      </c>
      <c r="G22" s="39" t="s">
        <v>59</v>
      </c>
      <c r="H22" s="39">
        <v>1</v>
      </c>
      <c r="I22" s="39">
        <v>1</v>
      </c>
      <c r="J22" s="41">
        <v>2</v>
      </c>
      <c r="K22" s="41">
        <v>2</v>
      </c>
      <c r="L22" s="41">
        <v>1</v>
      </c>
      <c r="M22" s="41">
        <v>6</v>
      </c>
      <c r="N22" s="41" t="s">
        <v>57</v>
      </c>
      <c r="O22" s="41">
        <v>7</v>
      </c>
      <c r="P22" s="41">
        <v>42</v>
      </c>
      <c r="Q22" s="41">
        <v>0</v>
      </c>
      <c r="R22" s="41">
        <v>0</v>
      </c>
    </row>
    <row r="23" spans="1:18">
      <c r="A23" s="41" t="s">
        <v>7</v>
      </c>
      <c r="B23" s="41" t="s">
        <v>34</v>
      </c>
      <c r="C23" s="41">
        <v>1385744</v>
      </c>
      <c r="D23" s="41" t="s">
        <v>57</v>
      </c>
      <c r="E23" s="39" t="s">
        <v>36</v>
      </c>
      <c r="F23" s="39" t="s">
        <v>10</v>
      </c>
      <c r="G23" s="39" t="s">
        <v>60</v>
      </c>
      <c r="H23" s="39">
        <v>1</v>
      </c>
      <c r="I23" s="39">
        <v>1</v>
      </c>
      <c r="J23" s="41">
        <v>2</v>
      </c>
      <c r="K23" s="41">
        <v>2</v>
      </c>
      <c r="L23" s="41">
        <v>1</v>
      </c>
      <c r="M23" s="41">
        <v>6</v>
      </c>
      <c r="N23" s="41" t="s">
        <v>57</v>
      </c>
      <c r="O23" s="41">
        <v>7</v>
      </c>
      <c r="P23" s="41">
        <v>42</v>
      </c>
      <c r="Q23" s="41">
        <v>0</v>
      </c>
      <c r="R23" s="41">
        <v>0</v>
      </c>
    </row>
    <row r="24" spans="1:18">
      <c r="A24" s="41" t="s">
        <v>7</v>
      </c>
      <c r="B24" s="41" t="s">
        <v>34</v>
      </c>
      <c r="C24" s="41">
        <v>1385745</v>
      </c>
      <c r="D24" s="41" t="s">
        <v>61</v>
      </c>
      <c r="E24" s="39" t="s">
        <v>36</v>
      </c>
      <c r="F24" s="39" t="s">
        <v>11</v>
      </c>
      <c r="G24" s="39" t="s">
        <v>62</v>
      </c>
      <c r="H24" s="39">
        <v>1</v>
      </c>
      <c r="I24" s="39">
        <v>1</v>
      </c>
      <c r="J24" s="41">
        <v>2</v>
      </c>
      <c r="K24" s="41">
        <v>2</v>
      </c>
      <c r="L24" s="41">
        <v>1</v>
      </c>
      <c r="M24" s="41">
        <v>6</v>
      </c>
      <c r="N24" s="41" t="s">
        <v>61</v>
      </c>
      <c r="O24" s="41">
        <v>10</v>
      </c>
      <c r="P24" s="41">
        <v>60</v>
      </c>
      <c r="Q24" s="41">
        <v>0</v>
      </c>
      <c r="R24" s="41">
        <v>0</v>
      </c>
    </row>
    <row r="25" spans="1:18">
      <c r="A25" s="41" t="s">
        <v>7</v>
      </c>
      <c r="B25" s="41" t="s">
        <v>34</v>
      </c>
      <c r="C25" s="41">
        <v>1385745</v>
      </c>
      <c r="D25" s="41" t="s">
        <v>61</v>
      </c>
      <c r="E25" s="39" t="s">
        <v>36</v>
      </c>
      <c r="F25" s="39" t="s">
        <v>8</v>
      </c>
      <c r="G25" s="39" t="s">
        <v>63</v>
      </c>
      <c r="H25" s="39">
        <v>1</v>
      </c>
      <c r="I25" s="39">
        <v>1</v>
      </c>
      <c r="J25" s="41">
        <v>2</v>
      </c>
      <c r="K25" s="41">
        <v>2</v>
      </c>
      <c r="L25" s="41">
        <v>1</v>
      </c>
      <c r="M25" s="41">
        <v>6</v>
      </c>
      <c r="N25" s="41" t="s">
        <v>61</v>
      </c>
      <c r="O25" s="41">
        <v>10</v>
      </c>
      <c r="P25" s="41">
        <v>60</v>
      </c>
      <c r="Q25" s="41">
        <v>0</v>
      </c>
      <c r="R25" s="41">
        <v>0</v>
      </c>
    </row>
    <row r="26" spans="1:18">
      <c r="A26" s="41" t="s">
        <v>7</v>
      </c>
      <c r="B26" s="41" t="s">
        <v>34</v>
      </c>
      <c r="C26" s="41">
        <v>1385745</v>
      </c>
      <c r="D26" s="41" t="s">
        <v>61</v>
      </c>
      <c r="E26" s="39" t="s">
        <v>36</v>
      </c>
      <c r="F26" s="39" t="s">
        <v>10</v>
      </c>
      <c r="G26" s="39" t="s">
        <v>64</v>
      </c>
      <c r="H26" s="39">
        <v>1</v>
      </c>
      <c r="I26" s="39">
        <v>1</v>
      </c>
      <c r="J26" s="41">
        <v>2</v>
      </c>
      <c r="K26" s="41">
        <v>2</v>
      </c>
      <c r="L26" s="41">
        <v>1</v>
      </c>
      <c r="M26" s="41">
        <v>6</v>
      </c>
      <c r="N26" s="41" t="s">
        <v>61</v>
      </c>
      <c r="O26" s="41">
        <v>10</v>
      </c>
      <c r="P26" s="41">
        <v>60</v>
      </c>
      <c r="Q26" s="41">
        <v>0</v>
      </c>
      <c r="R26" s="41">
        <v>0</v>
      </c>
    </row>
    <row r="27" spans="1:18">
      <c r="A27" s="41" t="s">
        <v>7</v>
      </c>
      <c r="B27" s="41" t="s">
        <v>34</v>
      </c>
      <c r="C27" s="41">
        <v>1385747</v>
      </c>
      <c r="D27" s="41" t="s">
        <v>65</v>
      </c>
      <c r="E27" s="39" t="s">
        <v>66</v>
      </c>
      <c r="F27" s="39" t="s">
        <v>11</v>
      </c>
      <c r="G27" s="39" t="s">
        <v>67</v>
      </c>
      <c r="H27" s="39">
        <v>1</v>
      </c>
      <c r="I27" s="39">
        <v>1</v>
      </c>
      <c r="J27" s="41">
        <v>2</v>
      </c>
      <c r="K27" s="41">
        <v>2</v>
      </c>
      <c r="L27" s="41">
        <v>1</v>
      </c>
      <c r="M27" s="41">
        <v>6</v>
      </c>
      <c r="N27" s="41" t="s">
        <v>65</v>
      </c>
      <c r="O27" s="41">
        <v>33</v>
      </c>
      <c r="P27" s="41">
        <v>198</v>
      </c>
      <c r="Q27" s="41">
        <v>0</v>
      </c>
      <c r="R27" s="41">
        <v>0</v>
      </c>
    </row>
    <row r="28" spans="1:18">
      <c r="A28" s="41" t="s">
        <v>7</v>
      </c>
      <c r="B28" s="41" t="s">
        <v>34</v>
      </c>
      <c r="C28" s="41">
        <v>1385747</v>
      </c>
      <c r="D28" s="41" t="s">
        <v>65</v>
      </c>
      <c r="E28" s="39" t="s">
        <v>66</v>
      </c>
      <c r="F28" s="39" t="s">
        <v>8</v>
      </c>
      <c r="G28" s="39" t="s">
        <v>68</v>
      </c>
      <c r="H28" s="39">
        <v>1</v>
      </c>
      <c r="I28" s="39">
        <v>1</v>
      </c>
      <c r="J28" s="41">
        <v>2</v>
      </c>
      <c r="K28" s="41">
        <v>2</v>
      </c>
      <c r="L28" s="41">
        <v>1</v>
      </c>
      <c r="M28" s="41">
        <v>6</v>
      </c>
      <c r="N28" s="41" t="s">
        <v>65</v>
      </c>
      <c r="O28" s="41">
        <v>33</v>
      </c>
      <c r="P28" s="41">
        <v>198</v>
      </c>
      <c r="Q28" s="41">
        <v>0</v>
      </c>
      <c r="R28" s="41">
        <v>0</v>
      </c>
    </row>
    <row r="29" spans="1:18">
      <c r="A29" s="41" t="s">
        <v>7</v>
      </c>
      <c r="B29" s="41" t="s">
        <v>34</v>
      </c>
      <c r="C29" s="41">
        <v>1385747</v>
      </c>
      <c r="D29" s="41" t="s">
        <v>65</v>
      </c>
      <c r="E29" s="39" t="s">
        <v>66</v>
      </c>
      <c r="F29" s="39" t="s">
        <v>10</v>
      </c>
      <c r="G29" s="39" t="s">
        <v>69</v>
      </c>
      <c r="H29" s="39">
        <v>1</v>
      </c>
      <c r="I29" s="39">
        <v>1</v>
      </c>
      <c r="J29" s="41">
        <v>2</v>
      </c>
      <c r="K29" s="41">
        <v>2</v>
      </c>
      <c r="L29" s="41">
        <v>1</v>
      </c>
      <c r="M29" s="41">
        <v>6</v>
      </c>
      <c r="N29" s="41" t="s">
        <v>65</v>
      </c>
      <c r="O29" s="41">
        <v>33</v>
      </c>
      <c r="P29" s="41">
        <v>198</v>
      </c>
      <c r="Q29" s="41">
        <v>0</v>
      </c>
      <c r="R29" s="41">
        <v>0</v>
      </c>
    </row>
    <row r="30" spans="1:18">
      <c r="A30" s="41" t="s">
        <v>7</v>
      </c>
      <c r="B30" s="41" t="s">
        <v>34</v>
      </c>
      <c r="C30" s="41">
        <v>1385753</v>
      </c>
      <c r="D30" s="41" t="s">
        <v>70</v>
      </c>
      <c r="E30" s="39" t="s">
        <v>36</v>
      </c>
      <c r="F30" s="39" t="s">
        <v>8</v>
      </c>
      <c r="G30" s="39" t="s">
        <v>38</v>
      </c>
      <c r="H30" s="39">
        <v>1</v>
      </c>
      <c r="I30" s="39">
        <v>1</v>
      </c>
      <c r="J30" s="41">
        <v>2</v>
      </c>
      <c r="K30" s="41">
        <v>2</v>
      </c>
      <c r="L30" s="41">
        <v>1</v>
      </c>
      <c r="M30" s="41">
        <v>6</v>
      </c>
      <c r="N30" s="41" t="s">
        <v>70</v>
      </c>
      <c r="O30" s="41">
        <v>10</v>
      </c>
      <c r="P30" s="41">
        <v>60</v>
      </c>
      <c r="Q30" s="41">
        <v>0</v>
      </c>
      <c r="R30" s="41">
        <v>0</v>
      </c>
    </row>
    <row r="31" spans="1:18">
      <c r="A31" s="41" t="s">
        <v>7</v>
      </c>
      <c r="B31" s="41" t="s">
        <v>34</v>
      </c>
      <c r="C31" s="41">
        <v>1385753</v>
      </c>
      <c r="D31" s="41" t="s">
        <v>70</v>
      </c>
      <c r="E31" s="39" t="s">
        <v>36</v>
      </c>
      <c r="F31" s="39" t="s">
        <v>10</v>
      </c>
      <c r="G31" s="39" t="s">
        <v>39</v>
      </c>
      <c r="H31" s="39">
        <v>1</v>
      </c>
      <c r="I31" s="39">
        <v>1</v>
      </c>
      <c r="J31" s="41">
        <v>2</v>
      </c>
      <c r="K31" s="41">
        <v>2</v>
      </c>
      <c r="L31" s="41">
        <v>1</v>
      </c>
      <c r="M31" s="41">
        <v>6</v>
      </c>
      <c r="N31" s="41" t="s">
        <v>70</v>
      </c>
      <c r="O31" s="41">
        <v>10</v>
      </c>
      <c r="P31" s="41">
        <v>60</v>
      </c>
      <c r="Q31" s="41">
        <v>0</v>
      </c>
      <c r="R31" s="41">
        <v>0</v>
      </c>
    </row>
    <row r="32" spans="1:18">
      <c r="A32" s="41" t="s">
        <v>7</v>
      </c>
      <c r="B32" s="41" t="s">
        <v>34</v>
      </c>
      <c r="C32" s="41">
        <v>1385755</v>
      </c>
      <c r="D32" s="41" t="s">
        <v>71</v>
      </c>
      <c r="E32" s="39" t="s">
        <v>36</v>
      </c>
      <c r="F32" s="39" t="s">
        <v>8</v>
      </c>
      <c r="G32" s="39" t="s">
        <v>38</v>
      </c>
      <c r="H32" s="39">
        <v>1</v>
      </c>
      <c r="I32" s="39">
        <v>1</v>
      </c>
      <c r="J32" s="41">
        <v>2</v>
      </c>
      <c r="K32" s="41">
        <v>2</v>
      </c>
      <c r="L32" s="41">
        <v>1</v>
      </c>
      <c r="M32" s="41">
        <v>6</v>
      </c>
      <c r="N32" s="41" t="s">
        <v>71</v>
      </c>
      <c r="O32" s="41">
        <v>10</v>
      </c>
      <c r="P32" s="41">
        <v>60</v>
      </c>
      <c r="Q32" s="41">
        <v>0</v>
      </c>
      <c r="R32" s="41">
        <v>0</v>
      </c>
    </row>
    <row r="33" spans="1:18">
      <c r="A33" s="41" t="s">
        <v>7</v>
      </c>
      <c r="B33" s="41" t="s">
        <v>34</v>
      </c>
      <c r="C33" s="41">
        <v>1385755</v>
      </c>
      <c r="D33" s="41" t="s">
        <v>71</v>
      </c>
      <c r="E33" s="39" t="s">
        <v>36</v>
      </c>
      <c r="F33" s="39" t="s">
        <v>10</v>
      </c>
      <c r="G33" s="39" t="s">
        <v>39</v>
      </c>
      <c r="H33" s="39">
        <v>1</v>
      </c>
      <c r="I33" s="39">
        <v>1</v>
      </c>
      <c r="J33" s="41">
        <v>2</v>
      </c>
      <c r="K33" s="41">
        <v>2</v>
      </c>
      <c r="L33" s="41">
        <v>1</v>
      </c>
      <c r="M33" s="41">
        <v>6</v>
      </c>
      <c r="N33" s="41" t="s">
        <v>71</v>
      </c>
      <c r="O33" s="41">
        <v>10</v>
      </c>
      <c r="P33" s="41">
        <v>60</v>
      </c>
      <c r="Q33" s="41">
        <v>0</v>
      </c>
      <c r="R33" s="41">
        <v>0</v>
      </c>
    </row>
    <row r="34" spans="1:18">
      <c r="A34" s="41" t="s">
        <v>7</v>
      </c>
      <c r="B34" s="41" t="s">
        <v>34</v>
      </c>
      <c r="C34" s="41">
        <v>1385749</v>
      </c>
      <c r="D34" s="41" t="s">
        <v>72</v>
      </c>
      <c r="E34" s="39" t="s">
        <v>73</v>
      </c>
      <c r="F34" s="39" t="s">
        <v>11</v>
      </c>
      <c r="G34" s="39" t="s">
        <v>74</v>
      </c>
      <c r="H34" s="39">
        <v>1</v>
      </c>
      <c r="I34" s="39">
        <v>1</v>
      </c>
      <c r="J34" s="41">
        <v>2</v>
      </c>
      <c r="K34" s="41">
        <v>2</v>
      </c>
      <c r="L34" s="41">
        <v>1</v>
      </c>
      <c r="M34" s="41">
        <v>6</v>
      </c>
      <c r="N34" s="41" t="s">
        <v>72</v>
      </c>
      <c r="O34" s="41">
        <v>23</v>
      </c>
      <c r="P34" s="41">
        <v>138</v>
      </c>
      <c r="Q34" s="41">
        <v>0</v>
      </c>
      <c r="R34" s="41">
        <v>0</v>
      </c>
    </row>
    <row r="35" spans="1:18">
      <c r="A35" s="41" t="s">
        <v>7</v>
      </c>
      <c r="B35" s="41" t="s">
        <v>34</v>
      </c>
      <c r="C35" s="41">
        <v>1385749</v>
      </c>
      <c r="D35" s="41" t="s">
        <v>72</v>
      </c>
      <c r="E35" s="39" t="s">
        <v>73</v>
      </c>
      <c r="F35" s="39" t="s">
        <v>8</v>
      </c>
      <c r="G35" s="39" t="s">
        <v>75</v>
      </c>
      <c r="H35" s="39">
        <v>1</v>
      </c>
      <c r="I35" s="39">
        <v>1</v>
      </c>
      <c r="J35" s="41">
        <v>2</v>
      </c>
      <c r="K35" s="41">
        <v>2</v>
      </c>
      <c r="L35" s="41">
        <v>1</v>
      </c>
      <c r="M35" s="41">
        <v>6</v>
      </c>
      <c r="N35" s="41" t="s">
        <v>72</v>
      </c>
      <c r="O35" s="41">
        <v>20</v>
      </c>
      <c r="P35" s="41">
        <v>120</v>
      </c>
      <c r="Q35" s="41">
        <v>0</v>
      </c>
      <c r="R35" s="41">
        <v>0</v>
      </c>
    </row>
    <row r="36" spans="1:18">
      <c r="A36" s="41" t="s">
        <v>7</v>
      </c>
      <c r="B36" s="41" t="s">
        <v>34</v>
      </c>
      <c r="C36" s="41">
        <v>1385749</v>
      </c>
      <c r="D36" s="41" t="s">
        <v>72</v>
      </c>
      <c r="E36" s="39" t="s">
        <v>73</v>
      </c>
      <c r="F36" s="39" t="s">
        <v>10</v>
      </c>
      <c r="G36" s="39" t="s">
        <v>76</v>
      </c>
      <c r="H36" s="39">
        <v>1</v>
      </c>
      <c r="I36" s="39">
        <v>1</v>
      </c>
      <c r="J36" s="41">
        <v>2</v>
      </c>
      <c r="K36" s="41">
        <v>2</v>
      </c>
      <c r="L36" s="41">
        <v>1</v>
      </c>
      <c r="M36" s="41">
        <v>6</v>
      </c>
      <c r="N36" s="41" t="s">
        <v>72</v>
      </c>
      <c r="O36" s="41">
        <v>20</v>
      </c>
      <c r="P36" s="41">
        <v>120</v>
      </c>
      <c r="Q36" s="41">
        <v>0</v>
      </c>
      <c r="R36" s="41">
        <v>0</v>
      </c>
    </row>
    <row r="37" spans="1:18">
      <c r="A37" s="41" t="s">
        <v>7</v>
      </c>
      <c r="B37" s="41" t="s">
        <v>34</v>
      </c>
      <c r="C37" s="41">
        <v>1385751</v>
      </c>
      <c r="D37" s="41" t="s">
        <v>77</v>
      </c>
      <c r="E37" s="39" t="s">
        <v>73</v>
      </c>
      <c r="F37" s="39" t="s">
        <v>11</v>
      </c>
      <c r="G37" s="39" t="s">
        <v>78</v>
      </c>
      <c r="H37" s="39">
        <v>1</v>
      </c>
      <c r="I37" s="39">
        <v>1</v>
      </c>
      <c r="J37" s="41">
        <v>2</v>
      </c>
      <c r="K37" s="41">
        <v>2</v>
      </c>
      <c r="L37" s="41">
        <v>1</v>
      </c>
      <c r="M37" s="41">
        <v>6</v>
      </c>
      <c r="N37" s="41" t="s">
        <v>77</v>
      </c>
      <c r="O37" s="41">
        <v>20</v>
      </c>
      <c r="P37" s="41">
        <v>120</v>
      </c>
      <c r="Q37" s="41">
        <v>0</v>
      </c>
      <c r="R37" s="41">
        <v>0</v>
      </c>
    </row>
    <row r="38" spans="1:18">
      <c r="A38" s="41" t="s">
        <v>7</v>
      </c>
      <c r="B38" s="41" t="s">
        <v>34</v>
      </c>
      <c r="C38" s="41">
        <v>1385751</v>
      </c>
      <c r="D38" s="41" t="s">
        <v>77</v>
      </c>
      <c r="E38" s="39" t="s">
        <v>73</v>
      </c>
      <c r="F38" s="39" t="s">
        <v>8</v>
      </c>
      <c r="G38" s="39" t="s">
        <v>79</v>
      </c>
      <c r="H38" s="39">
        <v>1</v>
      </c>
      <c r="I38" s="39">
        <v>1</v>
      </c>
      <c r="J38" s="41">
        <v>2</v>
      </c>
      <c r="K38" s="41">
        <v>2</v>
      </c>
      <c r="L38" s="41">
        <v>1</v>
      </c>
      <c r="M38" s="41">
        <v>6</v>
      </c>
      <c r="N38" s="41" t="s">
        <v>77</v>
      </c>
      <c r="O38" s="41">
        <v>23</v>
      </c>
      <c r="P38" s="41">
        <v>138</v>
      </c>
      <c r="Q38" s="41">
        <v>0</v>
      </c>
      <c r="R38" s="41">
        <v>0</v>
      </c>
    </row>
    <row r="39" spans="1:18">
      <c r="A39" s="41" t="s">
        <v>7</v>
      </c>
      <c r="B39" s="41" t="s">
        <v>34</v>
      </c>
      <c r="C39" s="41">
        <v>1385751</v>
      </c>
      <c r="D39" s="41" t="s">
        <v>77</v>
      </c>
      <c r="E39" s="39" t="s">
        <v>73</v>
      </c>
      <c r="F39" s="39" t="s">
        <v>10</v>
      </c>
      <c r="G39" s="39" t="s">
        <v>80</v>
      </c>
      <c r="H39" s="39">
        <v>1</v>
      </c>
      <c r="I39" s="39">
        <v>1</v>
      </c>
      <c r="J39" s="41">
        <v>2</v>
      </c>
      <c r="K39" s="41">
        <v>2</v>
      </c>
      <c r="L39" s="41">
        <v>1</v>
      </c>
      <c r="M39" s="41">
        <v>6</v>
      </c>
      <c r="N39" s="41" t="s">
        <v>77</v>
      </c>
      <c r="O39" s="41">
        <v>23</v>
      </c>
      <c r="P39" s="41">
        <v>138</v>
      </c>
      <c r="Q39" s="41">
        <v>0</v>
      </c>
      <c r="R39" s="41">
        <v>0</v>
      </c>
    </row>
    <row r="40" spans="1:18">
      <c r="A40" s="41" t="s">
        <v>7</v>
      </c>
      <c r="B40" s="41" t="s">
        <v>34</v>
      </c>
      <c r="C40" s="41">
        <v>1385850</v>
      </c>
      <c r="D40" s="41" t="s">
        <v>81</v>
      </c>
      <c r="E40" s="39" t="s">
        <v>82</v>
      </c>
      <c r="F40" s="39" t="s">
        <v>11</v>
      </c>
      <c r="G40" s="39" t="s">
        <v>37</v>
      </c>
      <c r="H40" s="39">
        <v>1</v>
      </c>
      <c r="I40" s="39">
        <v>1</v>
      </c>
      <c r="J40" s="41">
        <v>2</v>
      </c>
      <c r="K40" s="41">
        <v>2</v>
      </c>
      <c r="L40" s="41">
        <v>1</v>
      </c>
      <c r="M40" s="41">
        <v>6</v>
      </c>
      <c r="N40" s="41" t="s">
        <v>83</v>
      </c>
      <c r="O40" s="41">
        <v>183</v>
      </c>
      <c r="P40" s="41">
        <v>1098</v>
      </c>
      <c r="Q40" s="41">
        <v>0</v>
      </c>
      <c r="R40" s="41">
        <v>0</v>
      </c>
    </row>
    <row r="41" spans="1:18">
      <c r="A41" s="41" t="s">
        <v>7</v>
      </c>
      <c r="B41" s="41" t="s">
        <v>34</v>
      </c>
      <c r="C41" s="41">
        <v>1385850</v>
      </c>
      <c r="D41" s="41" t="s">
        <v>81</v>
      </c>
      <c r="E41" s="39" t="s">
        <v>82</v>
      </c>
      <c r="F41" s="39" t="s">
        <v>8</v>
      </c>
      <c r="G41" s="39" t="s">
        <v>38</v>
      </c>
      <c r="H41" s="39">
        <v>1</v>
      </c>
      <c r="I41" s="39">
        <v>1</v>
      </c>
      <c r="J41" s="41">
        <v>2</v>
      </c>
      <c r="K41" s="41">
        <v>2</v>
      </c>
      <c r="L41" s="41">
        <v>1</v>
      </c>
      <c r="M41" s="41">
        <v>6</v>
      </c>
      <c r="N41" s="41" t="s">
        <v>83</v>
      </c>
      <c r="O41" s="41">
        <v>183</v>
      </c>
      <c r="P41" s="41">
        <v>1098</v>
      </c>
      <c r="Q41" s="41">
        <v>0</v>
      </c>
      <c r="R41" s="41">
        <v>0</v>
      </c>
    </row>
    <row r="42" spans="1:18">
      <c r="A42" s="41" t="s">
        <v>7</v>
      </c>
      <c r="B42" s="41" t="s">
        <v>34</v>
      </c>
      <c r="C42" s="41">
        <v>1385850</v>
      </c>
      <c r="D42" s="41" t="s">
        <v>81</v>
      </c>
      <c r="E42" s="39" t="s">
        <v>82</v>
      </c>
      <c r="F42" s="39" t="s">
        <v>10</v>
      </c>
      <c r="G42" s="39" t="s">
        <v>39</v>
      </c>
      <c r="H42" s="39">
        <v>1</v>
      </c>
      <c r="I42" s="39">
        <v>1</v>
      </c>
      <c r="J42" s="41">
        <v>2</v>
      </c>
      <c r="K42" s="41">
        <v>2</v>
      </c>
      <c r="L42" s="41">
        <v>1</v>
      </c>
      <c r="M42" s="41">
        <v>6</v>
      </c>
      <c r="N42" s="41" t="s">
        <v>83</v>
      </c>
      <c r="O42" s="41">
        <v>183</v>
      </c>
      <c r="P42" s="41">
        <v>1098</v>
      </c>
      <c r="Q42" s="41">
        <v>0</v>
      </c>
      <c r="R42" s="41">
        <v>0</v>
      </c>
    </row>
    <row r="45" spans="1:40">
      <c r="A45" s="31" t="s">
        <v>100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</row>
    <row r="46" spans="1:40">
      <c r="A46" s="31" t="s">
        <v>87</v>
      </c>
      <c r="B46" s="31" t="s">
        <v>88</v>
      </c>
      <c r="C46" s="31" t="s">
        <v>89</v>
      </c>
      <c r="D46" s="31" t="s">
        <v>23</v>
      </c>
      <c r="E46" s="31" t="s">
        <v>90</v>
      </c>
      <c r="F46" s="31" t="s">
        <v>91</v>
      </c>
      <c r="G46" s="31" t="s">
        <v>92</v>
      </c>
      <c r="H46" s="31" t="s">
        <v>93</v>
      </c>
      <c r="I46" s="31" t="s">
        <v>14</v>
      </c>
      <c r="J46" s="31" t="s">
        <v>15</v>
      </c>
      <c r="K46" s="31" t="s">
        <v>16</v>
      </c>
      <c r="L46" s="31" t="s">
        <v>17</v>
      </c>
      <c r="M46" s="31" t="s">
        <v>95</v>
      </c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</row>
    <row r="47" spans="1:14">
      <c r="A47" s="41" t="s">
        <v>7</v>
      </c>
      <c r="B47" s="41" t="s">
        <v>34</v>
      </c>
      <c r="C47" s="41">
        <v>1385738</v>
      </c>
      <c r="D47" s="41" t="s">
        <v>35</v>
      </c>
      <c r="E47" s="39" t="s">
        <v>36</v>
      </c>
      <c r="F47" s="39" t="s">
        <v>11</v>
      </c>
      <c r="G47" s="39" t="s">
        <v>37</v>
      </c>
      <c r="H47" s="39">
        <v>1</v>
      </c>
      <c r="I47" s="39">
        <v>12</v>
      </c>
      <c r="J47" s="41">
        <v>24</v>
      </c>
      <c r="K47" s="41">
        <v>24</v>
      </c>
      <c r="L47" s="41">
        <v>12</v>
      </c>
      <c r="M47" s="41" t="s">
        <v>35</v>
      </c>
      <c r="N47" s="43">
        <f>I47+J47+K47+L47</f>
        <v>72</v>
      </c>
    </row>
    <row r="48" hidden="1" spans="1:13">
      <c r="A48" s="41" t="s">
        <v>7</v>
      </c>
      <c r="B48" s="41" t="s">
        <v>34</v>
      </c>
      <c r="C48" s="41">
        <v>1385738</v>
      </c>
      <c r="D48" s="41" t="s">
        <v>35</v>
      </c>
      <c r="E48" s="39" t="s">
        <v>36</v>
      </c>
      <c r="F48" s="39" t="s">
        <v>8</v>
      </c>
      <c r="G48" s="39" t="s">
        <v>38</v>
      </c>
      <c r="H48" s="39">
        <v>1</v>
      </c>
      <c r="I48" s="39">
        <v>12</v>
      </c>
      <c r="J48" s="41">
        <v>24</v>
      </c>
      <c r="K48" s="41">
        <v>24</v>
      </c>
      <c r="L48" s="41">
        <v>12</v>
      </c>
      <c r="M48" s="41" t="s">
        <v>35</v>
      </c>
    </row>
    <row r="49" hidden="1" spans="1:13">
      <c r="A49" s="41" t="s">
        <v>7</v>
      </c>
      <c r="B49" s="41" t="s">
        <v>34</v>
      </c>
      <c r="C49" s="41">
        <v>1385738</v>
      </c>
      <c r="D49" s="41" t="s">
        <v>35</v>
      </c>
      <c r="E49" s="39" t="s">
        <v>36</v>
      </c>
      <c r="F49" s="39" t="s">
        <v>10</v>
      </c>
      <c r="G49" s="39" t="s">
        <v>39</v>
      </c>
      <c r="H49" s="39">
        <v>1</v>
      </c>
      <c r="I49" s="39">
        <v>12</v>
      </c>
      <c r="J49" s="41">
        <v>24</v>
      </c>
      <c r="K49" s="41">
        <v>24</v>
      </c>
      <c r="L49" s="41">
        <v>12</v>
      </c>
      <c r="M49" s="41" t="s">
        <v>35</v>
      </c>
    </row>
    <row r="50" spans="1:14">
      <c r="A50" s="41" t="s">
        <v>7</v>
      </c>
      <c r="B50" s="41" t="s">
        <v>34</v>
      </c>
      <c r="C50" s="41">
        <v>1385739</v>
      </c>
      <c r="D50" s="41" t="s">
        <v>40</v>
      </c>
      <c r="E50" s="39" t="s">
        <v>36</v>
      </c>
      <c r="F50" s="39" t="s">
        <v>11</v>
      </c>
      <c r="G50" s="39" t="s">
        <v>37</v>
      </c>
      <c r="H50" s="39">
        <v>1</v>
      </c>
      <c r="I50" s="39">
        <v>2</v>
      </c>
      <c r="J50" s="41">
        <v>4</v>
      </c>
      <c r="K50" s="41">
        <v>4</v>
      </c>
      <c r="L50" s="41">
        <v>2</v>
      </c>
      <c r="M50" s="41" t="s">
        <v>40</v>
      </c>
      <c r="N50" s="43">
        <f>I50+J50+K50+L50</f>
        <v>12</v>
      </c>
    </row>
    <row r="51" hidden="1" spans="1:13">
      <c r="A51" s="41" t="s">
        <v>7</v>
      </c>
      <c r="B51" s="41" t="s">
        <v>34</v>
      </c>
      <c r="C51" s="41">
        <v>1385739</v>
      </c>
      <c r="D51" s="41" t="s">
        <v>40</v>
      </c>
      <c r="E51" s="39" t="s">
        <v>36</v>
      </c>
      <c r="F51" s="39" t="s">
        <v>8</v>
      </c>
      <c r="G51" s="39" t="s">
        <v>38</v>
      </c>
      <c r="H51" s="39">
        <v>1</v>
      </c>
      <c r="I51" s="39">
        <v>2</v>
      </c>
      <c r="J51" s="41">
        <v>4</v>
      </c>
      <c r="K51" s="41">
        <v>4</v>
      </c>
      <c r="L51" s="41">
        <v>2</v>
      </c>
      <c r="M51" s="41" t="s">
        <v>40</v>
      </c>
    </row>
    <row r="52" hidden="1" spans="1:13">
      <c r="A52" s="41" t="s">
        <v>7</v>
      </c>
      <c r="B52" s="41" t="s">
        <v>34</v>
      </c>
      <c r="C52" s="41">
        <v>1385739</v>
      </c>
      <c r="D52" s="41" t="s">
        <v>40</v>
      </c>
      <c r="E52" s="39" t="s">
        <v>36</v>
      </c>
      <c r="F52" s="39" t="s">
        <v>10</v>
      </c>
      <c r="G52" s="39" t="s">
        <v>39</v>
      </c>
      <c r="H52" s="39">
        <v>1</v>
      </c>
      <c r="I52" s="39">
        <v>2</v>
      </c>
      <c r="J52" s="41">
        <v>4</v>
      </c>
      <c r="K52" s="41">
        <v>4</v>
      </c>
      <c r="L52" s="41">
        <v>2</v>
      </c>
      <c r="M52" s="41" t="s">
        <v>40</v>
      </c>
    </row>
    <row r="53" spans="1:14">
      <c r="A53" s="41" t="s">
        <v>7</v>
      </c>
      <c r="B53" s="41" t="s">
        <v>34</v>
      </c>
      <c r="C53" s="41">
        <v>1385740</v>
      </c>
      <c r="D53" s="41" t="s">
        <v>41</v>
      </c>
      <c r="E53" s="39" t="s">
        <v>36</v>
      </c>
      <c r="F53" s="39" t="s">
        <v>11</v>
      </c>
      <c r="G53" s="39" t="s">
        <v>42</v>
      </c>
      <c r="H53" s="39">
        <v>1</v>
      </c>
      <c r="I53" s="39">
        <v>7</v>
      </c>
      <c r="J53" s="41">
        <v>14</v>
      </c>
      <c r="K53" s="41">
        <v>14</v>
      </c>
      <c r="L53" s="41">
        <v>7</v>
      </c>
      <c r="M53" s="41" t="s">
        <v>41</v>
      </c>
      <c r="N53" s="43">
        <f>I53+J53+K53+L53</f>
        <v>42</v>
      </c>
    </row>
    <row r="54" hidden="1" spans="1:13">
      <c r="A54" s="41" t="s">
        <v>7</v>
      </c>
      <c r="B54" s="41" t="s">
        <v>34</v>
      </c>
      <c r="C54" s="41">
        <v>1385740</v>
      </c>
      <c r="D54" s="41" t="s">
        <v>41</v>
      </c>
      <c r="E54" s="39" t="s">
        <v>36</v>
      </c>
      <c r="F54" s="39" t="s">
        <v>8</v>
      </c>
      <c r="G54" s="42" t="s">
        <v>43</v>
      </c>
      <c r="H54" s="39">
        <v>1</v>
      </c>
      <c r="I54" s="39">
        <v>7</v>
      </c>
      <c r="J54" s="41">
        <v>14</v>
      </c>
      <c r="K54" s="41">
        <v>14</v>
      </c>
      <c r="L54" s="41">
        <v>7</v>
      </c>
      <c r="M54" s="41" t="s">
        <v>41</v>
      </c>
    </row>
    <row r="55" hidden="1" spans="1:13">
      <c r="A55" s="41" t="s">
        <v>7</v>
      </c>
      <c r="B55" s="41" t="s">
        <v>34</v>
      </c>
      <c r="C55" s="41">
        <v>1385740</v>
      </c>
      <c r="D55" s="41" t="s">
        <v>41</v>
      </c>
      <c r="E55" s="39" t="s">
        <v>36</v>
      </c>
      <c r="F55" s="39" t="s">
        <v>10</v>
      </c>
      <c r="G55" s="39" t="s">
        <v>44</v>
      </c>
      <c r="H55" s="39">
        <v>1</v>
      </c>
      <c r="I55" s="39">
        <v>7</v>
      </c>
      <c r="J55" s="41">
        <v>14</v>
      </c>
      <c r="K55" s="41">
        <v>14</v>
      </c>
      <c r="L55" s="41">
        <v>7</v>
      </c>
      <c r="M55" s="41" t="s">
        <v>41</v>
      </c>
    </row>
    <row r="56" spans="1:14">
      <c r="A56" s="41" t="s">
        <v>7</v>
      </c>
      <c r="B56" s="41" t="s">
        <v>34</v>
      </c>
      <c r="C56" s="41">
        <v>1385741</v>
      </c>
      <c r="D56" s="41" t="s">
        <v>45</v>
      </c>
      <c r="E56" s="39" t="s">
        <v>36</v>
      </c>
      <c r="F56" s="39" t="s">
        <v>11</v>
      </c>
      <c r="G56" s="39" t="s">
        <v>46</v>
      </c>
      <c r="H56" s="39">
        <v>1</v>
      </c>
      <c r="I56" s="39">
        <v>13</v>
      </c>
      <c r="J56" s="41">
        <v>26</v>
      </c>
      <c r="K56" s="41">
        <v>26</v>
      </c>
      <c r="L56" s="41">
        <v>13</v>
      </c>
      <c r="M56" s="41" t="s">
        <v>45</v>
      </c>
      <c r="N56" s="43">
        <f>I56+J56+K56+L56</f>
        <v>78</v>
      </c>
    </row>
    <row r="57" hidden="1" spans="1:13">
      <c r="A57" s="41" t="s">
        <v>7</v>
      </c>
      <c r="B57" s="41" t="s">
        <v>34</v>
      </c>
      <c r="C57" s="41">
        <v>1385741</v>
      </c>
      <c r="D57" s="41" t="s">
        <v>45</v>
      </c>
      <c r="E57" s="39" t="s">
        <v>36</v>
      </c>
      <c r="F57" s="39" t="s">
        <v>8</v>
      </c>
      <c r="G57" s="39" t="s">
        <v>47</v>
      </c>
      <c r="H57" s="39">
        <v>1</v>
      </c>
      <c r="I57" s="39">
        <v>13</v>
      </c>
      <c r="J57" s="41">
        <v>26</v>
      </c>
      <c r="K57" s="41">
        <v>26</v>
      </c>
      <c r="L57" s="41">
        <v>13</v>
      </c>
      <c r="M57" s="41" t="s">
        <v>45</v>
      </c>
    </row>
    <row r="58" hidden="1" spans="1:13">
      <c r="A58" s="41" t="s">
        <v>7</v>
      </c>
      <c r="B58" s="41" t="s">
        <v>34</v>
      </c>
      <c r="C58" s="41">
        <v>1385741</v>
      </c>
      <c r="D58" s="41" t="s">
        <v>45</v>
      </c>
      <c r="E58" s="39" t="s">
        <v>36</v>
      </c>
      <c r="F58" s="39" t="s">
        <v>10</v>
      </c>
      <c r="G58" s="39" t="s">
        <v>48</v>
      </c>
      <c r="H58" s="39">
        <v>1</v>
      </c>
      <c r="I58" s="39">
        <v>13</v>
      </c>
      <c r="J58" s="41">
        <v>26</v>
      </c>
      <c r="K58" s="41">
        <v>26</v>
      </c>
      <c r="L58" s="41">
        <v>13</v>
      </c>
      <c r="M58" s="41" t="s">
        <v>45</v>
      </c>
    </row>
    <row r="59" spans="1:14">
      <c r="A59" s="41" t="s">
        <v>7</v>
      </c>
      <c r="B59" s="41" t="s">
        <v>34</v>
      </c>
      <c r="C59" s="41">
        <v>1385742</v>
      </c>
      <c r="D59" s="41" t="s">
        <v>49</v>
      </c>
      <c r="E59" s="39" t="s">
        <v>36</v>
      </c>
      <c r="F59" s="39" t="s">
        <v>11</v>
      </c>
      <c r="G59" s="39" t="s">
        <v>50</v>
      </c>
      <c r="H59" s="39">
        <v>1</v>
      </c>
      <c r="I59" s="39">
        <v>6</v>
      </c>
      <c r="J59" s="41">
        <v>12</v>
      </c>
      <c r="K59" s="41">
        <v>12</v>
      </c>
      <c r="L59" s="41">
        <v>6</v>
      </c>
      <c r="M59" s="41" t="s">
        <v>49</v>
      </c>
      <c r="N59" s="43">
        <f>I59+J59+K59+L59</f>
        <v>36</v>
      </c>
    </row>
    <row r="60" hidden="1" spans="1:13">
      <c r="A60" s="41" t="s">
        <v>7</v>
      </c>
      <c r="B60" s="41" t="s">
        <v>34</v>
      </c>
      <c r="C60" s="41">
        <v>1385742</v>
      </c>
      <c r="D60" s="41" t="s">
        <v>49</v>
      </c>
      <c r="E60" s="39" t="s">
        <v>36</v>
      </c>
      <c r="F60" s="39" t="s">
        <v>8</v>
      </c>
      <c r="G60" s="39" t="s">
        <v>51</v>
      </c>
      <c r="H60" s="39">
        <v>1</v>
      </c>
      <c r="I60" s="39">
        <v>5</v>
      </c>
      <c r="J60" s="41">
        <v>10</v>
      </c>
      <c r="K60" s="41">
        <v>10</v>
      </c>
      <c r="L60" s="41">
        <v>5</v>
      </c>
      <c r="M60" s="41" t="s">
        <v>49</v>
      </c>
    </row>
    <row r="61" hidden="1" spans="1:13">
      <c r="A61" s="41" t="s">
        <v>7</v>
      </c>
      <c r="B61" s="41" t="s">
        <v>34</v>
      </c>
      <c r="C61" s="41">
        <v>1385742</v>
      </c>
      <c r="D61" s="41" t="s">
        <v>49</v>
      </c>
      <c r="E61" s="39" t="s">
        <v>36</v>
      </c>
      <c r="F61" s="39" t="s">
        <v>10</v>
      </c>
      <c r="G61" s="39" t="s">
        <v>52</v>
      </c>
      <c r="H61" s="39">
        <v>1</v>
      </c>
      <c r="I61" s="39">
        <v>5</v>
      </c>
      <c r="J61" s="41">
        <v>10</v>
      </c>
      <c r="K61" s="41">
        <v>10</v>
      </c>
      <c r="L61" s="41">
        <v>5</v>
      </c>
      <c r="M61" s="41" t="s">
        <v>49</v>
      </c>
    </row>
    <row r="62" spans="1:14">
      <c r="A62" s="41" t="s">
        <v>7</v>
      </c>
      <c r="B62" s="41" t="s">
        <v>34</v>
      </c>
      <c r="C62" s="41">
        <v>1385743</v>
      </c>
      <c r="D62" s="41" t="s">
        <v>53</v>
      </c>
      <c r="E62" s="39" t="s">
        <v>36</v>
      </c>
      <c r="F62" s="39" t="s">
        <v>11</v>
      </c>
      <c r="G62" s="39" t="s">
        <v>54</v>
      </c>
      <c r="H62" s="39">
        <v>1</v>
      </c>
      <c r="I62" s="39">
        <v>18</v>
      </c>
      <c r="J62" s="41">
        <v>36</v>
      </c>
      <c r="K62" s="41">
        <v>36</v>
      </c>
      <c r="L62" s="41">
        <v>18</v>
      </c>
      <c r="M62" s="41" t="s">
        <v>53</v>
      </c>
      <c r="N62" s="43">
        <f>I62+J62+K62+L62</f>
        <v>108</v>
      </c>
    </row>
    <row r="63" hidden="1" spans="1:13">
      <c r="A63" s="41" t="s">
        <v>7</v>
      </c>
      <c r="B63" s="41" t="s">
        <v>34</v>
      </c>
      <c r="C63" s="41">
        <v>1385743</v>
      </c>
      <c r="D63" s="41" t="s">
        <v>53</v>
      </c>
      <c r="E63" s="39" t="s">
        <v>36</v>
      </c>
      <c r="F63" s="39" t="s">
        <v>8</v>
      </c>
      <c r="G63" s="39" t="s">
        <v>55</v>
      </c>
      <c r="H63" s="39">
        <v>1</v>
      </c>
      <c r="I63" s="39">
        <v>18</v>
      </c>
      <c r="J63" s="41">
        <v>36</v>
      </c>
      <c r="K63" s="41">
        <v>36</v>
      </c>
      <c r="L63" s="41">
        <v>18</v>
      </c>
      <c r="M63" s="41" t="s">
        <v>53</v>
      </c>
    </row>
    <row r="64" hidden="1" spans="1:13">
      <c r="A64" s="41" t="s">
        <v>7</v>
      </c>
      <c r="B64" s="41" t="s">
        <v>34</v>
      </c>
      <c r="C64" s="41">
        <v>1385743</v>
      </c>
      <c r="D64" s="41" t="s">
        <v>53</v>
      </c>
      <c r="E64" s="39" t="s">
        <v>36</v>
      </c>
      <c r="F64" s="39" t="s">
        <v>10</v>
      </c>
      <c r="G64" s="39" t="s">
        <v>56</v>
      </c>
      <c r="H64" s="39">
        <v>1</v>
      </c>
      <c r="I64" s="39">
        <v>18</v>
      </c>
      <c r="J64" s="41">
        <v>36</v>
      </c>
      <c r="K64" s="41">
        <v>36</v>
      </c>
      <c r="L64" s="41">
        <v>18</v>
      </c>
      <c r="M64" s="41" t="s">
        <v>53</v>
      </c>
    </row>
    <row r="65" spans="1:14">
      <c r="A65" s="41" t="s">
        <v>7</v>
      </c>
      <c r="B65" s="41" t="s">
        <v>34</v>
      </c>
      <c r="C65" s="41">
        <v>1385744</v>
      </c>
      <c r="D65" s="41" t="s">
        <v>57</v>
      </c>
      <c r="E65" s="39" t="s">
        <v>36</v>
      </c>
      <c r="F65" s="39" t="s">
        <v>11</v>
      </c>
      <c r="G65" s="39" t="s">
        <v>58</v>
      </c>
      <c r="H65" s="39">
        <v>1</v>
      </c>
      <c r="I65" s="39">
        <v>7</v>
      </c>
      <c r="J65" s="41">
        <v>14</v>
      </c>
      <c r="K65" s="41">
        <v>14</v>
      </c>
      <c r="L65" s="41">
        <v>7</v>
      </c>
      <c r="M65" s="41" t="s">
        <v>57</v>
      </c>
      <c r="N65" s="43">
        <f>I65+J65+K65+L65</f>
        <v>42</v>
      </c>
    </row>
    <row r="66" hidden="1" spans="1:13">
      <c r="A66" s="41" t="s">
        <v>7</v>
      </c>
      <c r="B66" s="41" t="s">
        <v>34</v>
      </c>
      <c r="C66" s="41">
        <v>1385744</v>
      </c>
      <c r="D66" s="41" t="s">
        <v>57</v>
      </c>
      <c r="E66" s="39" t="s">
        <v>36</v>
      </c>
      <c r="F66" s="39" t="s">
        <v>8</v>
      </c>
      <c r="G66" s="39" t="s">
        <v>59</v>
      </c>
      <c r="H66" s="39">
        <v>1</v>
      </c>
      <c r="I66" s="39">
        <v>7</v>
      </c>
      <c r="J66" s="41">
        <v>14</v>
      </c>
      <c r="K66" s="41">
        <v>14</v>
      </c>
      <c r="L66" s="41">
        <v>7</v>
      </c>
      <c r="M66" s="41" t="s">
        <v>57</v>
      </c>
    </row>
    <row r="67" hidden="1" spans="1:13">
      <c r="A67" s="41" t="s">
        <v>7</v>
      </c>
      <c r="B67" s="41" t="s">
        <v>34</v>
      </c>
      <c r="C67" s="41">
        <v>1385744</v>
      </c>
      <c r="D67" s="41" t="s">
        <v>57</v>
      </c>
      <c r="E67" s="39" t="s">
        <v>36</v>
      </c>
      <c r="F67" s="39" t="s">
        <v>10</v>
      </c>
      <c r="G67" s="39" t="s">
        <v>60</v>
      </c>
      <c r="H67" s="39">
        <v>1</v>
      </c>
      <c r="I67" s="39">
        <v>7</v>
      </c>
      <c r="J67" s="41">
        <v>14</v>
      </c>
      <c r="K67" s="41">
        <v>14</v>
      </c>
      <c r="L67" s="41">
        <v>7</v>
      </c>
      <c r="M67" s="41" t="s">
        <v>57</v>
      </c>
    </row>
    <row r="68" spans="1:14">
      <c r="A68" s="41" t="s">
        <v>7</v>
      </c>
      <c r="B68" s="41" t="s">
        <v>34</v>
      </c>
      <c r="C68" s="41">
        <v>1385745</v>
      </c>
      <c r="D68" s="41" t="s">
        <v>61</v>
      </c>
      <c r="E68" s="39" t="s">
        <v>36</v>
      </c>
      <c r="F68" s="39" t="s">
        <v>11</v>
      </c>
      <c r="G68" s="39" t="s">
        <v>62</v>
      </c>
      <c r="H68" s="39">
        <v>1</v>
      </c>
      <c r="I68" s="39">
        <v>10</v>
      </c>
      <c r="J68" s="41">
        <v>20</v>
      </c>
      <c r="K68" s="41">
        <v>20</v>
      </c>
      <c r="L68" s="41">
        <v>10</v>
      </c>
      <c r="M68" s="41" t="s">
        <v>61</v>
      </c>
      <c r="N68" s="43">
        <f>I68+J68+K68+L68</f>
        <v>60</v>
      </c>
    </row>
    <row r="69" hidden="1" spans="1:13">
      <c r="A69" s="41" t="s">
        <v>7</v>
      </c>
      <c r="B69" s="41" t="s">
        <v>34</v>
      </c>
      <c r="C69" s="41">
        <v>1385745</v>
      </c>
      <c r="D69" s="41" t="s">
        <v>61</v>
      </c>
      <c r="E69" s="39" t="s">
        <v>36</v>
      </c>
      <c r="F69" s="39" t="s">
        <v>8</v>
      </c>
      <c r="G69" s="39" t="s">
        <v>63</v>
      </c>
      <c r="H69" s="39">
        <v>1</v>
      </c>
      <c r="I69" s="39">
        <v>10</v>
      </c>
      <c r="J69" s="41">
        <v>20</v>
      </c>
      <c r="K69" s="41">
        <v>20</v>
      </c>
      <c r="L69" s="41">
        <v>10</v>
      </c>
      <c r="M69" s="41" t="s">
        <v>61</v>
      </c>
    </row>
    <row r="70" hidden="1" spans="1:13">
      <c r="A70" s="41" t="s">
        <v>7</v>
      </c>
      <c r="B70" s="41" t="s">
        <v>34</v>
      </c>
      <c r="C70" s="41">
        <v>1385745</v>
      </c>
      <c r="D70" s="41" t="s">
        <v>61</v>
      </c>
      <c r="E70" s="39" t="s">
        <v>36</v>
      </c>
      <c r="F70" s="39" t="s">
        <v>10</v>
      </c>
      <c r="G70" s="39" t="s">
        <v>64</v>
      </c>
      <c r="H70" s="39">
        <v>1</v>
      </c>
      <c r="I70" s="39">
        <v>10</v>
      </c>
      <c r="J70" s="41">
        <v>20</v>
      </c>
      <c r="K70" s="41">
        <v>20</v>
      </c>
      <c r="L70" s="41">
        <v>10</v>
      </c>
      <c r="M70" s="41" t="s">
        <v>61</v>
      </c>
    </row>
    <row r="71" spans="1:14">
      <c r="A71" s="41" t="s">
        <v>7</v>
      </c>
      <c r="B71" s="41" t="s">
        <v>34</v>
      </c>
      <c r="C71" s="41">
        <v>1385747</v>
      </c>
      <c r="D71" s="41" t="s">
        <v>65</v>
      </c>
      <c r="E71" s="39" t="s">
        <v>66</v>
      </c>
      <c r="F71" s="39" t="s">
        <v>11</v>
      </c>
      <c r="G71" s="39" t="s">
        <v>67</v>
      </c>
      <c r="H71" s="39">
        <v>1</v>
      </c>
      <c r="I71" s="39">
        <v>33</v>
      </c>
      <c r="J71" s="41">
        <v>66</v>
      </c>
      <c r="K71" s="41">
        <v>66</v>
      </c>
      <c r="L71" s="41">
        <v>33</v>
      </c>
      <c r="M71" s="41" t="s">
        <v>65</v>
      </c>
      <c r="N71" s="43">
        <f>I71+J71+K71+L71</f>
        <v>198</v>
      </c>
    </row>
    <row r="72" hidden="1" spans="1:13">
      <c r="A72" s="41" t="s">
        <v>7</v>
      </c>
      <c r="B72" s="41" t="s">
        <v>34</v>
      </c>
      <c r="C72" s="41">
        <v>1385747</v>
      </c>
      <c r="D72" s="41" t="s">
        <v>65</v>
      </c>
      <c r="E72" s="39" t="s">
        <v>66</v>
      </c>
      <c r="F72" s="39" t="s">
        <v>8</v>
      </c>
      <c r="G72" s="39" t="s">
        <v>68</v>
      </c>
      <c r="H72" s="39">
        <v>1</v>
      </c>
      <c r="I72" s="39">
        <v>33</v>
      </c>
      <c r="J72" s="41">
        <v>66</v>
      </c>
      <c r="K72" s="41">
        <v>66</v>
      </c>
      <c r="L72" s="41">
        <v>33</v>
      </c>
      <c r="M72" s="41" t="s">
        <v>65</v>
      </c>
    </row>
    <row r="73" hidden="1" spans="1:13">
      <c r="A73" s="41" t="s">
        <v>7</v>
      </c>
      <c r="B73" s="41" t="s">
        <v>34</v>
      </c>
      <c r="C73" s="41">
        <v>1385747</v>
      </c>
      <c r="D73" s="41" t="s">
        <v>65</v>
      </c>
      <c r="E73" s="39" t="s">
        <v>66</v>
      </c>
      <c r="F73" s="39" t="s">
        <v>10</v>
      </c>
      <c r="G73" s="39" t="s">
        <v>69</v>
      </c>
      <c r="H73" s="39">
        <v>1</v>
      </c>
      <c r="I73" s="39">
        <v>33</v>
      </c>
      <c r="J73" s="41">
        <v>66</v>
      </c>
      <c r="K73" s="41">
        <v>66</v>
      </c>
      <c r="L73" s="41">
        <v>33</v>
      </c>
      <c r="M73" s="41" t="s">
        <v>65</v>
      </c>
    </row>
    <row r="74" hidden="1" spans="1:13">
      <c r="A74" s="41" t="s">
        <v>7</v>
      </c>
      <c r="B74" s="41" t="s">
        <v>34</v>
      </c>
      <c r="C74" s="41">
        <v>1385753</v>
      </c>
      <c r="D74" s="41" t="s">
        <v>70</v>
      </c>
      <c r="E74" s="39" t="s">
        <v>36</v>
      </c>
      <c r="F74" s="39" t="s">
        <v>8</v>
      </c>
      <c r="G74" s="39" t="s">
        <v>38</v>
      </c>
      <c r="H74" s="39">
        <v>1</v>
      </c>
      <c r="I74" s="39">
        <v>10</v>
      </c>
      <c r="J74" s="41">
        <v>20</v>
      </c>
      <c r="K74" s="41">
        <v>20</v>
      </c>
      <c r="L74" s="41">
        <v>10</v>
      </c>
      <c r="M74" s="41" t="s">
        <v>70</v>
      </c>
    </row>
    <row r="75" hidden="1" spans="1:13">
      <c r="A75" s="41" t="s">
        <v>7</v>
      </c>
      <c r="B75" s="41" t="s">
        <v>34</v>
      </c>
      <c r="C75" s="41">
        <v>1385753</v>
      </c>
      <c r="D75" s="41" t="s">
        <v>70</v>
      </c>
      <c r="E75" s="39" t="s">
        <v>36</v>
      </c>
      <c r="F75" s="39" t="s">
        <v>10</v>
      </c>
      <c r="G75" s="39" t="s">
        <v>39</v>
      </c>
      <c r="H75" s="39">
        <v>1</v>
      </c>
      <c r="I75" s="39">
        <v>10</v>
      </c>
      <c r="J75" s="41">
        <v>20</v>
      </c>
      <c r="K75" s="41">
        <v>20</v>
      </c>
      <c r="L75" s="41">
        <v>10</v>
      </c>
      <c r="M75" s="41" t="s">
        <v>70</v>
      </c>
    </row>
    <row r="76" hidden="1" spans="1:13">
      <c r="A76" s="41" t="s">
        <v>7</v>
      </c>
      <c r="B76" s="41" t="s">
        <v>34</v>
      </c>
      <c r="C76" s="41">
        <v>1385755</v>
      </c>
      <c r="D76" s="41" t="s">
        <v>71</v>
      </c>
      <c r="E76" s="39" t="s">
        <v>36</v>
      </c>
      <c r="F76" s="39" t="s">
        <v>8</v>
      </c>
      <c r="G76" s="39" t="s">
        <v>38</v>
      </c>
      <c r="H76" s="39">
        <v>1</v>
      </c>
      <c r="I76" s="39">
        <v>10</v>
      </c>
      <c r="J76" s="41">
        <v>20</v>
      </c>
      <c r="K76" s="41">
        <v>20</v>
      </c>
      <c r="L76" s="41">
        <v>10</v>
      </c>
      <c r="M76" s="41" t="s">
        <v>71</v>
      </c>
    </row>
    <row r="77" hidden="1" spans="1:13">
      <c r="A77" s="41" t="s">
        <v>7</v>
      </c>
      <c r="B77" s="41" t="s">
        <v>34</v>
      </c>
      <c r="C77" s="41">
        <v>1385755</v>
      </c>
      <c r="D77" s="41" t="s">
        <v>71</v>
      </c>
      <c r="E77" s="39" t="s">
        <v>36</v>
      </c>
      <c r="F77" s="39" t="s">
        <v>10</v>
      </c>
      <c r="G77" s="39" t="s">
        <v>39</v>
      </c>
      <c r="H77" s="39">
        <v>1</v>
      </c>
      <c r="I77" s="39">
        <v>10</v>
      </c>
      <c r="J77" s="41">
        <v>20</v>
      </c>
      <c r="K77" s="41">
        <v>20</v>
      </c>
      <c r="L77" s="41">
        <v>10</v>
      </c>
      <c r="M77" s="41" t="s">
        <v>71</v>
      </c>
    </row>
    <row r="78" spans="1:14">
      <c r="A78" s="41" t="s">
        <v>7</v>
      </c>
      <c r="B78" s="41" t="s">
        <v>34</v>
      </c>
      <c r="C78" s="41">
        <v>1385749</v>
      </c>
      <c r="D78" s="41" t="s">
        <v>72</v>
      </c>
      <c r="E78" s="39" t="s">
        <v>73</v>
      </c>
      <c r="F78" s="39" t="s">
        <v>11</v>
      </c>
      <c r="G78" s="39" t="s">
        <v>74</v>
      </c>
      <c r="H78" s="39">
        <v>1</v>
      </c>
      <c r="I78" s="39">
        <v>23</v>
      </c>
      <c r="J78" s="41">
        <v>46</v>
      </c>
      <c r="K78" s="41">
        <v>46</v>
      </c>
      <c r="L78" s="41">
        <v>23</v>
      </c>
      <c r="M78" s="41" t="s">
        <v>72</v>
      </c>
      <c r="N78" s="43">
        <f>I78+J78+K78+L78</f>
        <v>138</v>
      </c>
    </row>
    <row r="79" hidden="1" spans="1:13">
      <c r="A79" s="41" t="s">
        <v>7</v>
      </c>
      <c r="B79" s="41" t="s">
        <v>34</v>
      </c>
      <c r="C79" s="41">
        <v>1385749</v>
      </c>
      <c r="D79" s="41" t="s">
        <v>72</v>
      </c>
      <c r="E79" s="39" t="s">
        <v>73</v>
      </c>
      <c r="F79" s="39" t="s">
        <v>8</v>
      </c>
      <c r="G79" s="39" t="s">
        <v>75</v>
      </c>
      <c r="H79" s="39">
        <v>1</v>
      </c>
      <c r="I79" s="39">
        <v>20</v>
      </c>
      <c r="J79" s="41">
        <v>40</v>
      </c>
      <c r="K79" s="41">
        <v>40</v>
      </c>
      <c r="L79" s="41">
        <v>20</v>
      </c>
      <c r="M79" s="41" t="s">
        <v>72</v>
      </c>
    </row>
    <row r="80" hidden="1" spans="1:13">
      <c r="A80" s="41" t="s">
        <v>7</v>
      </c>
      <c r="B80" s="41" t="s">
        <v>34</v>
      </c>
      <c r="C80" s="41">
        <v>1385749</v>
      </c>
      <c r="D80" s="41" t="s">
        <v>72</v>
      </c>
      <c r="E80" s="39" t="s">
        <v>73</v>
      </c>
      <c r="F80" s="39" t="s">
        <v>10</v>
      </c>
      <c r="G80" s="39" t="s">
        <v>76</v>
      </c>
      <c r="H80" s="39">
        <v>1</v>
      </c>
      <c r="I80" s="39">
        <v>20</v>
      </c>
      <c r="J80" s="41">
        <v>40</v>
      </c>
      <c r="K80" s="41">
        <v>40</v>
      </c>
      <c r="L80" s="41">
        <v>20</v>
      </c>
      <c r="M80" s="41" t="s">
        <v>72</v>
      </c>
    </row>
    <row r="81" spans="1:14">
      <c r="A81" s="41" t="s">
        <v>7</v>
      </c>
      <c r="B81" s="41" t="s">
        <v>34</v>
      </c>
      <c r="C81" s="41">
        <v>1385751</v>
      </c>
      <c r="D81" s="41" t="s">
        <v>77</v>
      </c>
      <c r="E81" s="39" t="s">
        <v>73</v>
      </c>
      <c r="F81" s="39" t="s">
        <v>11</v>
      </c>
      <c r="G81" s="39" t="s">
        <v>78</v>
      </c>
      <c r="H81" s="39">
        <v>1</v>
      </c>
      <c r="I81" s="39">
        <v>20</v>
      </c>
      <c r="J81" s="41">
        <v>40</v>
      </c>
      <c r="K81" s="41">
        <v>40</v>
      </c>
      <c r="L81" s="41">
        <v>20</v>
      </c>
      <c r="M81" s="41" t="s">
        <v>77</v>
      </c>
      <c r="N81" s="43">
        <f>I81+J81+K81+L81</f>
        <v>120</v>
      </c>
    </row>
    <row r="82" hidden="1" spans="1:13">
      <c r="A82" s="41" t="s">
        <v>7</v>
      </c>
      <c r="B82" s="41" t="s">
        <v>34</v>
      </c>
      <c r="C82" s="41">
        <v>1385751</v>
      </c>
      <c r="D82" s="41" t="s">
        <v>77</v>
      </c>
      <c r="E82" s="39" t="s">
        <v>73</v>
      </c>
      <c r="F82" s="39" t="s">
        <v>8</v>
      </c>
      <c r="G82" s="39" t="s">
        <v>79</v>
      </c>
      <c r="H82" s="39">
        <v>1</v>
      </c>
      <c r="I82" s="39">
        <v>23</v>
      </c>
      <c r="J82" s="41">
        <v>46</v>
      </c>
      <c r="K82" s="41">
        <v>46</v>
      </c>
      <c r="L82" s="41">
        <v>23</v>
      </c>
      <c r="M82" s="41" t="s">
        <v>77</v>
      </c>
    </row>
    <row r="83" hidden="1" spans="1:13">
      <c r="A83" s="41" t="s">
        <v>7</v>
      </c>
      <c r="B83" s="41" t="s">
        <v>34</v>
      </c>
      <c r="C83" s="41">
        <v>1385751</v>
      </c>
      <c r="D83" s="41" t="s">
        <v>77</v>
      </c>
      <c r="E83" s="39" t="s">
        <v>73</v>
      </c>
      <c r="F83" s="39" t="s">
        <v>10</v>
      </c>
      <c r="G83" s="39" t="s">
        <v>80</v>
      </c>
      <c r="H83" s="39">
        <v>1</v>
      </c>
      <c r="I83" s="39">
        <v>23</v>
      </c>
      <c r="J83" s="41">
        <v>46</v>
      </c>
      <c r="K83" s="41">
        <v>46</v>
      </c>
      <c r="L83" s="41">
        <v>23</v>
      </c>
      <c r="M83" s="41" t="s">
        <v>77</v>
      </c>
    </row>
    <row r="84" spans="1:14">
      <c r="A84" s="41" t="s">
        <v>7</v>
      </c>
      <c r="B84" s="41" t="s">
        <v>34</v>
      </c>
      <c r="C84" s="41">
        <v>1385850</v>
      </c>
      <c r="D84" s="41" t="s">
        <v>81</v>
      </c>
      <c r="E84" s="39" t="s">
        <v>82</v>
      </c>
      <c r="F84" s="39" t="s">
        <v>11</v>
      </c>
      <c r="G84" s="39" t="s">
        <v>37</v>
      </c>
      <c r="H84" s="39">
        <v>1</v>
      </c>
      <c r="I84" s="39">
        <v>183</v>
      </c>
      <c r="J84" s="41">
        <v>366</v>
      </c>
      <c r="K84" s="41">
        <v>366</v>
      </c>
      <c r="L84" s="41">
        <v>183</v>
      </c>
      <c r="M84" s="41" t="s">
        <v>83</v>
      </c>
      <c r="N84" s="43">
        <f>I84+J84+K84+L84</f>
        <v>1098</v>
      </c>
    </row>
    <row r="85" hidden="1" spans="1:13">
      <c r="A85" s="41" t="s">
        <v>7</v>
      </c>
      <c r="B85" s="41" t="s">
        <v>34</v>
      </c>
      <c r="C85" s="41">
        <v>1385850</v>
      </c>
      <c r="D85" s="41" t="s">
        <v>81</v>
      </c>
      <c r="E85" s="39" t="s">
        <v>82</v>
      </c>
      <c r="F85" s="39" t="s">
        <v>8</v>
      </c>
      <c r="G85" s="39" t="s">
        <v>38</v>
      </c>
      <c r="H85" s="39">
        <v>1</v>
      </c>
      <c r="I85" s="39">
        <v>183</v>
      </c>
      <c r="J85" s="41">
        <v>366</v>
      </c>
      <c r="K85" s="41">
        <v>366</v>
      </c>
      <c r="L85" s="41">
        <v>183</v>
      </c>
      <c r="M85" s="41" t="s">
        <v>83</v>
      </c>
    </row>
    <row r="86" hidden="1" spans="1:13">
      <c r="A86" s="41" t="s">
        <v>7</v>
      </c>
      <c r="B86" s="41" t="s">
        <v>34</v>
      </c>
      <c r="C86" s="41">
        <v>1385850</v>
      </c>
      <c r="D86" s="41" t="s">
        <v>81</v>
      </c>
      <c r="E86" s="39" t="s">
        <v>82</v>
      </c>
      <c r="F86" s="39" t="s">
        <v>10</v>
      </c>
      <c r="G86" s="39" t="s">
        <v>39</v>
      </c>
      <c r="H86" s="39">
        <v>1</v>
      </c>
      <c r="I86" s="39">
        <v>183</v>
      </c>
      <c r="J86" s="41">
        <v>366</v>
      </c>
      <c r="K86" s="41">
        <v>366</v>
      </c>
      <c r="L86" s="41">
        <v>183</v>
      </c>
      <c r="M86" s="41" t="s">
        <v>83</v>
      </c>
    </row>
    <row r="88" spans="7:15">
      <c r="G88" s="5" t="s">
        <v>101</v>
      </c>
      <c r="H88" s="38" t="s">
        <v>102</v>
      </c>
      <c r="I88" s="3" t="s">
        <v>14</v>
      </c>
      <c r="J88" s="3" t="s">
        <v>15</v>
      </c>
      <c r="K88" s="3" t="s">
        <v>16</v>
      </c>
      <c r="L88" s="3" t="s">
        <v>17</v>
      </c>
      <c r="M88" s="30" t="s">
        <v>103</v>
      </c>
      <c r="N88" s="44"/>
      <c r="O88" s="44"/>
    </row>
    <row r="89" spans="6:13">
      <c r="F89" s="39"/>
      <c r="G89" s="40" t="s">
        <v>7</v>
      </c>
      <c r="H89" s="40" t="s">
        <v>8</v>
      </c>
      <c r="I89" s="30">
        <v>353</v>
      </c>
      <c r="J89" s="30">
        <v>706</v>
      </c>
      <c r="K89" s="30">
        <v>706</v>
      </c>
      <c r="L89" s="30">
        <v>353</v>
      </c>
      <c r="M89" s="30">
        <f>SUBTOTAL(9,I89:L89)</f>
        <v>2118</v>
      </c>
    </row>
    <row r="90" spans="6:13">
      <c r="F90" s="39"/>
      <c r="G90" s="40"/>
      <c r="H90" s="40" t="s">
        <v>10</v>
      </c>
      <c r="I90" s="30">
        <v>353</v>
      </c>
      <c r="J90" s="30">
        <v>706</v>
      </c>
      <c r="K90" s="30">
        <v>706</v>
      </c>
      <c r="L90" s="30">
        <v>353</v>
      </c>
      <c r="M90" s="30">
        <f t="shared" ref="M90:M91" si="0">SUBTOTAL(9,I90:L90)</f>
        <v>2118</v>
      </c>
    </row>
    <row r="91" spans="7:13">
      <c r="G91" s="40"/>
      <c r="H91" s="40" t="s">
        <v>11</v>
      </c>
      <c r="I91" s="30">
        <v>334</v>
      </c>
      <c r="J91" s="30">
        <v>668</v>
      </c>
      <c r="K91" s="30">
        <v>668</v>
      </c>
      <c r="L91" s="30">
        <v>334</v>
      </c>
      <c r="M91" s="30">
        <f t="shared" si="0"/>
        <v>2004</v>
      </c>
    </row>
    <row r="92" spans="7:13">
      <c r="G92" s="40"/>
      <c r="H92" s="40" t="s">
        <v>104</v>
      </c>
      <c r="I92" s="30">
        <f>SUBTOTAL(9,I89:I91)</f>
        <v>1040</v>
      </c>
      <c r="J92" s="30">
        <f t="shared" ref="J92:L92" si="1">SUBTOTAL(9,J89:J91)</f>
        <v>2080</v>
      </c>
      <c r="K92" s="30">
        <f t="shared" si="1"/>
        <v>2080</v>
      </c>
      <c r="L92" s="30">
        <f t="shared" si="1"/>
        <v>1040</v>
      </c>
      <c r="M92" s="30">
        <v>6240</v>
      </c>
    </row>
  </sheetData>
  <autoFilter ref="A46:AN86">
    <filterColumn colId="5">
      <customFilters>
        <customFilter operator="equal" val="NV146 - NAVY"/>
      </customFilters>
    </filterColumn>
    <sortState ref="A46:AN86">
      <sortCondition ref="L46:L86"/>
    </sortState>
    <extLst/>
  </autoFilter>
  <mergeCells count="3">
    <mergeCell ref="A1:R1"/>
    <mergeCell ref="A45:N45"/>
    <mergeCell ref="G89:G9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10" workbookViewId="0">
      <selection activeCell="A1" sqref="A1:I14"/>
    </sheetView>
  </sheetViews>
  <sheetFormatPr defaultColWidth="9" defaultRowHeight="14.5"/>
  <cols>
    <col min="1" max="1" width="11" customWidth="1"/>
    <col min="2" max="2" width="16.8545454545455" customWidth="1"/>
    <col min="3" max="3" width="18.8545454545455" customWidth="1"/>
    <col min="8" max="8" width="9.13636363636364" customWidth="1"/>
    <col min="9" max="9" width="0.136363636363636" customWidth="1"/>
  </cols>
  <sheetData>
    <row r="1" spans="1:9">
      <c r="A1" s="1" t="s">
        <v>105</v>
      </c>
      <c r="B1" s="1"/>
      <c r="C1" s="1"/>
      <c r="D1" s="1"/>
      <c r="E1" s="1"/>
      <c r="F1" s="1"/>
      <c r="G1" s="1"/>
      <c r="H1" s="1"/>
      <c r="I1" s="1"/>
    </row>
    <row r="2" ht="24.75" customHeight="1" spans="1:9">
      <c r="A2" s="3" t="s">
        <v>7</v>
      </c>
      <c r="B2" s="3" t="s">
        <v>106</v>
      </c>
      <c r="C2" s="3" t="s">
        <v>102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107</v>
      </c>
      <c r="I2" s="29"/>
    </row>
    <row r="3" ht="24.75" customHeight="1" spans="1:9">
      <c r="A3" s="3"/>
      <c r="B3" s="35" t="s">
        <v>73</v>
      </c>
      <c r="C3" s="6" t="s">
        <v>8</v>
      </c>
      <c r="D3" s="17">
        <v>43</v>
      </c>
      <c r="E3" s="17">
        <v>86</v>
      </c>
      <c r="F3" s="17">
        <v>86</v>
      </c>
      <c r="G3" s="17">
        <v>43</v>
      </c>
      <c r="H3" s="17">
        <v>258</v>
      </c>
      <c r="I3" s="29"/>
    </row>
    <row r="4" ht="24.75" customHeight="1" spans="1:9">
      <c r="A4" s="3"/>
      <c r="B4" s="35" t="s">
        <v>73</v>
      </c>
      <c r="C4" s="6" t="s">
        <v>10</v>
      </c>
      <c r="D4" s="17">
        <v>43</v>
      </c>
      <c r="E4" s="17">
        <v>86</v>
      </c>
      <c r="F4" s="17">
        <v>86</v>
      </c>
      <c r="G4" s="17">
        <v>43</v>
      </c>
      <c r="H4" s="17">
        <v>258</v>
      </c>
      <c r="I4" s="29"/>
    </row>
    <row r="5" ht="24.75" customHeight="1" spans="1:9">
      <c r="A5" s="3"/>
      <c r="B5" s="35" t="s">
        <v>73</v>
      </c>
      <c r="C5" s="6" t="s">
        <v>11</v>
      </c>
      <c r="D5" s="17">
        <v>43</v>
      </c>
      <c r="E5" s="17">
        <v>86</v>
      </c>
      <c r="F5" s="17">
        <v>86</v>
      </c>
      <c r="G5" s="17">
        <v>43</v>
      </c>
      <c r="H5" s="17">
        <v>258</v>
      </c>
      <c r="I5" s="29"/>
    </row>
    <row r="6" ht="27" customHeight="1" spans="1:9">
      <c r="A6" s="3" t="s">
        <v>7</v>
      </c>
      <c r="B6" s="36" t="s">
        <v>36</v>
      </c>
      <c r="C6" s="6" t="s">
        <v>8</v>
      </c>
      <c r="D6" s="3">
        <v>94</v>
      </c>
      <c r="E6" s="3">
        <v>188</v>
      </c>
      <c r="F6" s="3">
        <v>188</v>
      </c>
      <c r="G6" s="3">
        <v>94</v>
      </c>
      <c r="H6" s="3">
        <v>564</v>
      </c>
      <c r="I6" s="29"/>
    </row>
    <row r="7" ht="27" customHeight="1" spans="1:9">
      <c r="A7" s="3"/>
      <c r="B7" s="36" t="s">
        <v>36</v>
      </c>
      <c r="C7" s="6" t="s">
        <v>10</v>
      </c>
      <c r="D7" s="3">
        <v>94</v>
      </c>
      <c r="E7" s="3">
        <v>188</v>
      </c>
      <c r="F7" s="3">
        <v>188</v>
      </c>
      <c r="G7" s="3">
        <v>94</v>
      </c>
      <c r="H7" s="3">
        <v>564</v>
      </c>
      <c r="I7" s="29"/>
    </row>
    <row r="8" ht="27" customHeight="1" spans="1:9">
      <c r="A8" s="3"/>
      <c r="B8" s="36" t="s">
        <v>36</v>
      </c>
      <c r="C8" s="6" t="s">
        <v>11</v>
      </c>
      <c r="D8" s="3">
        <v>75</v>
      </c>
      <c r="E8" s="3">
        <v>150</v>
      </c>
      <c r="F8" s="3">
        <v>150</v>
      </c>
      <c r="G8" s="3">
        <v>75</v>
      </c>
      <c r="H8" s="3">
        <v>450</v>
      </c>
      <c r="I8" s="29"/>
    </row>
    <row r="9" ht="28.5" customHeight="1" spans="1:9">
      <c r="A9" s="3" t="s">
        <v>7</v>
      </c>
      <c r="B9" s="37" t="s">
        <v>82</v>
      </c>
      <c r="C9" s="6" t="s">
        <v>8</v>
      </c>
      <c r="D9" s="3">
        <v>183</v>
      </c>
      <c r="E9" s="3">
        <v>366</v>
      </c>
      <c r="F9" s="3">
        <v>366</v>
      </c>
      <c r="G9" s="3">
        <v>183</v>
      </c>
      <c r="H9" s="3">
        <v>1098</v>
      </c>
      <c r="I9" s="29"/>
    </row>
    <row r="10" ht="28.5" customHeight="1" spans="1:9">
      <c r="A10" s="3"/>
      <c r="B10" s="37" t="s">
        <v>82</v>
      </c>
      <c r="C10" s="6" t="s">
        <v>10</v>
      </c>
      <c r="D10" s="3">
        <v>183</v>
      </c>
      <c r="E10" s="3">
        <v>366</v>
      </c>
      <c r="F10" s="3">
        <v>366</v>
      </c>
      <c r="G10" s="3">
        <v>183</v>
      </c>
      <c r="H10" s="3">
        <v>1098</v>
      </c>
      <c r="I10" s="29"/>
    </row>
    <row r="11" ht="28.5" customHeight="1" spans="1:9">
      <c r="A11" s="3"/>
      <c r="B11" s="37" t="s">
        <v>82</v>
      </c>
      <c r="C11" s="6" t="s">
        <v>11</v>
      </c>
      <c r="D11" s="3">
        <v>183</v>
      </c>
      <c r="E11" s="3">
        <v>366</v>
      </c>
      <c r="F11" s="3">
        <v>366</v>
      </c>
      <c r="G11" s="3">
        <v>183</v>
      </c>
      <c r="H11" s="3">
        <v>1098</v>
      </c>
      <c r="I11" s="29"/>
    </row>
    <row r="12" ht="28.5" customHeight="1" spans="1:9">
      <c r="A12" s="3" t="s">
        <v>7</v>
      </c>
      <c r="B12" s="6" t="s">
        <v>66</v>
      </c>
      <c r="C12" s="6" t="s">
        <v>8</v>
      </c>
      <c r="D12" s="3">
        <v>33</v>
      </c>
      <c r="E12" s="3">
        <v>66</v>
      </c>
      <c r="F12" s="3">
        <v>66</v>
      </c>
      <c r="G12" s="3">
        <v>33</v>
      </c>
      <c r="H12" s="3">
        <v>198</v>
      </c>
      <c r="I12" s="29"/>
    </row>
    <row r="13" ht="28.5" customHeight="1" spans="1:9">
      <c r="A13" s="3"/>
      <c r="B13" s="6" t="s">
        <v>66</v>
      </c>
      <c r="C13" s="6" t="s">
        <v>10</v>
      </c>
      <c r="D13" s="3">
        <v>33</v>
      </c>
      <c r="E13" s="3">
        <v>66</v>
      </c>
      <c r="F13" s="3">
        <v>66</v>
      </c>
      <c r="G13" s="3">
        <v>33</v>
      </c>
      <c r="H13" s="3">
        <v>198</v>
      </c>
      <c r="I13" s="29"/>
    </row>
    <row r="14" ht="28.5" customHeight="1" spans="1:9">
      <c r="A14" s="3"/>
      <c r="B14" s="6" t="s">
        <v>66</v>
      </c>
      <c r="C14" s="6" t="s">
        <v>11</v>
      </c>
      <c r="D14" s="3">
        <v>33</v>
      </c>
      <c r="E14" s="3">
        <v>66</v>
      </c>
      <c r="F14" s="3">
        <v>66</v>
      </c>
      <c r="G14" s="3">
        <v>33</v>
      </c>
      <c r="H14" s="3">
        <v>198</v>
      </c>
      <c r="I14" s="29"/>
    </row>
    <row r="22" spans="1:7">
      <c r="A22" s="38" t="s">
        <v>7</v>
      </c>
      <c r="B22" s="38" t="s">
        <v>102</v>
      </c>
      <c r="C22" s="30" t="s">
        <v>14</v>
      </c>
      <c r="D22" s="30" t="s">
        <v>15</v>
      </c>
      <c r="E22" s="30" t="s">
        <v>16</v>
      </c>
      <c r="F22" s="30" t="s">
        <v>17</v>
      </c>
      <c r="G22" s="38" t="s">
        <v>103</v>
      </c>
    </row>
    <row r="23" spans="1:7">
      <c r="A23" s="30"/>
      <c r="B23" s="39" t="s">
        <v>8</v>
      </c>
      <c r="C23" s="40">
        <v>353</v>
      </c>
      <c r="D23" s="40">
        <v>706</v>
      </c>
      <c r="E23" s="40">
        <v>706</v>
      </c>
      <c r="F23" s="40">
        <v>353</v>
      </c>
      <c r="G23" s="40">
        <v>2118</v>
      </c>
    </row>
    <row r="24" spans="1:7">
      <c r="A24" s="30"/>
      <c r="B24" s="39" t="s">
        <v>10</v>
      </c>
      <c r="C24" s="40">
        <v>353</v>
      </c>
      <c r="D24" s="40">
        <v>706</v>
      </c>
      <c r="E24" s="40">
        <v>706</v>
      </c>
      <c r="F24" s="40">
        <v>353</v>
      </c>
      <c r="G24" s="40">
        <v>2118</v>
      </c>
    </row>
    <row r="25" spans="1:7">
      <c r="A25" s="30"/>
      <c r="B25" s="39" t="s">
        <v>11</v>
      </c>
      <c r="C25" s="40">
        <v>334</v>
      </c>
      <c r="D25" s="40">
        <v>668</v>
      </c>
      <c r="E25" s="40">
        <v>668</v>
      </c>
      <c r="F25" s="40">
        <v>334</v>
      </c>
      <c r="G25" s="40">
        <v>2004</v>
      </c>
    </row>
    <row r="26" spans="1:7">
      <c r="A26" s="30"/>
      <c r="B26" s="40" t="s">
        <v>103</v>
      </c>
      <c r="C26" s="30">
        <f>SUM(C23:C25)</f>
        <v>1040</v>
      </c>
      <c r="D26" s="30">
        <f>SUM(D23:D25)</f>
        <v>2080</v>
      </c>
      <c r="E26" s="30">
        <f>SUM(E23:E25)</f>
        <v>2080</v>
      </c>
      <c r="F26" s="30">
        <f>SUM(F23:F25)</f>
        <v>1040</v>
      </c>
      <c r="G26" s="40">
        <f>SUM(G23:G25)</f>
        <v>6240</v>
      </c>
    </row>
  </sheetData>
  <mergeCells count="6">
    <mergeCell ref="A1:I1"/>
    <mergeCell ref="A2:A5"/>
    <mergeCell ref="A6:A8"/>
    <mergeCell ref="A9:A11"/>
    <mergeCell ref="A12:A14"/>
    <mergeCell ref="A22:A26"/>
  </mergeCells>
  <pageMargins left="0.7" right="0.7" top="0.75" bottom="0.75" header="0.3" footer="0.3"/>
  <pageSetup paperSize="9" scale="94" orientation="portrait"/>
  <headerFooter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opLeftCell="A19" workbookViewId="0">
      <selection activeCell="J34" sqref="J34"/>
    </sheetView>
  </sheetViews>
  <sheetFormatPr defaultColWidth="9" defaultRowHeight="14.5"/>
  <cols>
    <col min="1" max="1" width="18" customWidth="1"/>
    <col min="2" max="3" width="15.2818181818182" customWidth="1"/>
    <col min="4" max="4" width="7.57272727272727" customWidth="1"/>
    <col min="5" max="5" width="9.28181818181818" customWidth="1"/>
    <col min="6" max="6" width="9.42727272727273" customWidth="1"/>
    <col min="8" max="8" width="12" customWidth="1"/>
    <col min="12" max="12" width="13" customWidth="1"/>
  </cols>
  <sheetData>
    <row r="1" spans="1:12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7</v>
      </c>
      <c r="B2" s="3" t="s">
        <v>109</v>
      </c>
      <c r="C2" s="3" t="s">
        <v>102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103</v>
      </c>
      <c r="I2" s="3"/>
      <c r="J2" s="3"/>
      <c r="K2" s="28"/>
      <c r="L2" s="29"/>
    </row>
    <row r="3" spans="1:12">
      <c r="A3" s="4"/>
      <c r="B3" s="3"/>
      <c r="C3" s="3" t="s">
        <v>8</v>
      </c>
      <c r="D3" s="3">
        <v>353</v>
      </c>
      <c r="E3" s="3">
        <v>706</v>
      </c>
      <c r="F3" s="3">
        <v>706</v>
      </c>
      <c r="G3" s="3">
        <v>353</v>
      </c>
      <c r="H3" s="3">
        <v>2118</v>
      </c>
      <c r="I3" s="3"/>
      <c r="J3" s="3"/>
      <c r="K3" s="28"/>
      <c r="L3" s="29"/>
    </row>
    <row r="4" spans="1:12">
      <c r="A4" s="4"/>
      <c r="B4" s="3"/>
      <c r="C4" s="3" t="s">
        <v>10</v>
      </c>
      <c r="D4" s="3">
        <v>353</v>
      </c>
      <c r="E4" s="3">
        <v>706</v>
      </c>
      <c r="F4" s="3">
        <v>706</v>
      </c>
      <c r="G4" s="3">
        <v>353</v>
      </c>
      <c r="H4" s="3">
        <v>2118</v>
      </c>
      <c r="I4" s="3"/>
      <c r="J4" s="3"/>
      <c r="K4" s="28"/>
      <c r="L4" s="29"/>
    </row>
    <row r="5" spans="1:12">
      <c r="A5" s="4"/>
      <c r="B5" s="5"/>
      <c r="C5" s="6" t="s">
        <v>11</v>
      </c>
      <c r="D5" s="6">
        <v>334</v>
      </c>
      <c r="E5" s="6">
        <v>668</v>
      </c>
      <c r="F5" s="6">
        <v>668</v>
      </c>
      <c r="G5" s="7">
        <v>334</v>
      </c>
      <c r="H5" s="7">
        <v>2004</v>
      </c>
      <c r="I5" s="7"/>
      <c r="J5" s="30"/>
      <c r="K5" s="31"/>
      <c r="L5" s="29"/>
    </row>
    <row r="6" spans="1:9">
      <c r="A6" s="8" t="s">
        <v>110</v>
      </c>
      <c r="B6" s="6" t="s">
        <v>8</v>
      </c>
      <c r="C6" s="9"/>
      <c r="D6" s="9"/>
      <c r="E6" s="9">
        <v>5</v>
      </c>
      <c r="F6" s="9"/>
      <c r="G6" s="9"/>
      <c r="H6" s="9"/>
      <c r="I6" s="9"/>
    </row>
    <row r="7" spans="1:9">
      <c r="A7" s="10"/>
      <c r="B7" s="6" t="s">
        <v>10</v>
      </c>
      <c r="C7" s="9"/>
      <c r="D7" s="9"/>
      <c r="E7" s="9">
        <v>5</v>
      </c>
      <c r="F7" s="9"/>
      <c r="G7" s="9"/>
      <c r="H7" s="9"/>
      <c r="I7" s="9"/>
    </row>
    <row r="8" spans="1:9">
      <c r="A8" s="11"/>
      <c r="B8" s="6" t="s">
        <v>11</v>
      </c>
      <c r="C8" s="9"/>
      <c r="D8" s="9"/>
      <c r="E8" s="9">
        <v>5</v>
      </c>
      <c r="F8" s="9"/>
      <c r="G8" s="9"/>
      <c r="H8" s="9"/>
      <c r="I8" s="9"/>
    </row>
    <row r="9" spans="1:9">
      <c r="A9" s="12" t="s">
        <v>111</v>
      </c>
      <c r="B9" s="6" t="s">
        <v>8</v>
      </c>
      <c r="C9" s="9"/>
      <c r="D9" s="9"/>
      <c r="E9" s="9" t="s">
        <v>112</v>
      </c>
      <c r="F9" s="9"/>
      <c r="G9" s="9"/>
      <c r="H9" s="9"/>
      <c r="I9" s="9"/>
    </row>
    <row r="10" spans="1:9">
      <c r="A10" s="13"/>
      <c r="B10" s="6" t="s">
        <v>10</v>
      </c>
      <c r="C10" s="9"/>
      <c r="D10" s="9"/>
      <c r="E10" s="9" t="s">
        <v>112</v>
      </c>
      <c r="F10" s="9"/>
      <c r="G10" s="9"/>
      <c r="H10" s="9"/>
      <c r="I10" s="9"/>
    </row>
    <row r="11" spans="1:9">
      <c r="A11" s="14"/>
      <c r="B11" s="6" t="s">
        <v>11</v>
      </c>
      <c r="C11" s="9"/>
      <c r="D11" s="9"/>
      <c r="E11" s="9" t="s">
        <v>113</v>
      </c>
      <c r="F11" s="9"/>
      <c r="G11" s="9"/>
      <c r="H11" s="9"/>
      <c r="I11" s="9"/>
    </row>
    <row r="12" spans="1:9">
      <c r="A12" s="12" t="s">
        <v>114</v>
      </c>
      <c r="B12" s="6" t="s">
        <v>8</v>
      </c>
      <c r="C12" s="9"/>
      <c r="D12" s="9"/>
      <c r="E12" s="9"/>
      <c r="F12" s="9">
        <v>1</v>
      </c>
      <c r="G12" s="9"/>
      <c r="H12" s="9"/>
      <c r="I12" s="9"/>
    </row>
    <row r="13" spans="1:9">
      <c r="A13" s="13"/>
      <c r="B13" s="6" t="s">
        <v>10</v>
      </c>
      <c r="C13" s="9"/>
      <c r="D13" s="9"/>
      <c r="E13" s="9"/>
      <c r="F13" s="9">
        <v>1</v>
      </c>
      <c r="G13" s="9"/>
      <c r="H13" s="9"/>
      <c r="I13" s="9"/>
    </row>
    <row r="14" spans="1:9">
      <c r="A14" s="14"/>
      <c r="B14" s="6" t="s">
        <v>11</v>
      </c>
      <c r="C14" s="9"/>
      <c r="D14" s="9"/>
      <c r="E14" s="9"/>
      <c r="F14" s="9">
        <v>1</v>
      </c>
      <c r="G14" s="9"/>
      <c r="H14" s="9"/>
      <c r="I14" s="9"/>
    </row>
    <row r="16" ht="43.5" spans="1:12">
      <c r="A16" s="15" t="s">
        <v>115</v>
      </c>
      <c r="B16" s="15" t="s">
        <v>116</v>
      </c>
      <c r="C16" s="15" t="s">
        <v>117</v>
      </c>
      <c r="D16" s="15" t="s">
        <v>118</v>
      </c>
      <c r="E16" s="15" t="s">
        <v>119</v>
      </c>
      <c r="F16" s="15" t="s">
        <v>120</v>
      </c>
      <c r="G16" s="15" t="s">
        <v>121</v>
      </c>
      <c r="H16" s="15" t="s">
        <v>122</v>
      </c>
      <c r="I16" s="15" t="s">
        <v>123</v>
      </c>
      <c r="J16" s="15" t="s">
        <v>124</v>
      </c>
      <c r="K16" s="15" t="s">
        <v>125</v>
      </c>
      <c r="L16" s="15" t="s">
        <v>126</v>
      </c>
    </row>
    <row r="17" spans="1:12">
      <c r="A17" s="2" t="s">
        <v>127</v>
      </c>
      <c r="B17" s="16" t="s">
        <v>128</v>
      </c>
      <c r="C17" s="17" t="s">
        <v>8</v>
      </c>
      <c r="D17" s="17">
        <v>2118</v>
      </c>
      <c r="E17" s="2" t="s">
        <v>129</v>
      </c>
      <c r="F17" s="18">
        <v>1.15</v>
      </c>
      <c r="G17" s="19" t="s">
        <v>130</v>
      </c>
      <c r="H17" s="18">
        <f>D17*F17</f>
        <v>2435.7</v>
      </c>
      <c r="I17" s="19"/>
      <c r="J17" s="19"/>
      <c r="K17" s="19"/>
      <c r="L17" s="32">
        <f>I17+J17+K17-H17</f>
        <v>-2435.7</v>
      </c>
    </row>
    <row r="18" spans="1:12">
      <c r="A18" s="4"/>
      <c r="B18" s="20"/>
      <c r="C18" s="17" t="s">
        <v>10</v>
      </c>
      <c r="D18" s="17">
        <v>2118</v>
      </c>
      <c r="E18" s="4"/>
      <c r="F18" s="18">
        <v>1.15</v>
      </c>
      <c r="G18" s="19" t="s">
        <v>130</v>
      </c>
      <c r="H18" s="18">
        <f t="shared" ref="H18:H37" si="0">D18*F18</f>
        <v>2435.7</v>
      </c>
      <c r="I18" s="19"/>
      <c r="J18" s="19"/>
      <c r="K18" s="19"/>
      <c r="L18" s="32">
        <f t="shared" ref="L18:L37" si="1">I18+J18+K18-H18</f>
        <v>-2435.7</v>
      </c>
    </row>
    <row r="19" spans="1:12">
      <c r="A19" s="21"/>
      <c r="B19" s="22"/>
      <c r="C19" s="17" t="s">
        <v>11</v>
      </c>
      <c r="D19" s="17">
        <v>2004</v>
      </c>
      <c r="E19" s="21"/>
      <c r="F19" s="18">
        <v>1.15</v>
      </c>
      <c r="G19" s="19" t="s">
        <v>130</v>
      </c>
      <c r="H19" s="18">
        <f t="shared" si="0"/>
        <v>2304.6</v>
      </c>
      <c r="I19" s="19"/>
      <c r="J19" s="19"/>
      <c r="K19" s="19"/>
      <c r="L19" s="32">
        <f t="shared" si="1"/>
        <v>-2304.6</v>
      </c>
    </row>
    <row r="20" spans="1:12">
      <c r="A20" s="2" t="s">
        <v>131</v>
      </c>
      <c r="B20" s="16" t="s">
        <v>132</v>
      </c>
      <c r="C20" s="17" t="s">
        <v>8</v>
      </c>
      <c r="D20" s="17">
        <v>2118</v>
      </c>
      <c r="E20" s="2" t="s">
        <v>129</v>
      </c>
      <c r="F20" s="18">
        <v>0.08</v>
      </c>
      <c r="G20" s="19" t="s">
        <v>130</v>
      </c>
      <c r="H20" s="18">
        <f t="shared" si="0"/>
        <v>169.44</v>
      </c>
      <c r="I20" s="19"/>
      <c r="J20" s="19"/>
      <c r="K20" s="19"/>
      <c r="L20" s="32">
        <f t="shared" si="1"/>
        <v>-169.44</v>
      </c>
    </row>
    <row r="21" spans="1:12">
      <c r="A21" s="4"/>
      <c r="B21" s="20"/>
      <c r="C21" s="17" t="s">
        <v>10</v>
      </c>
      <c r="D21" s="17">
        <v>2118</v>
      </c>
      <c r="E21" s="4"/>
      <c r="F21" s="18">
        <v>0.08</v>
      </c>
      <c r="G21" s="19" t="s">
        <v>130</v>
      </c>
      <c r="H21" s="18">
        <f t="shared" ref="H21:H22" si="2">D21*F21</f>
        <v>169.44</v>
      </c>
      <c r="I21" s="19"/>
      <c r="J21" s="19"/>
      <c r="K21" s="19"/>
      <c r="L21" s="32">
        <f t="shared" ref="L21:L22" si="3">I21+J21+K21-H21</f>
        <v>-169.44</v>
      </c>
    </row>
    <row r="22" spans="1:12">
      <c r="A22" s="21"/>
      <c r="B22" s="22"/>
      <c r="C22" s="17" t="s">
        <v>11</v>
      </c>
      <c r="D22" s="17">
        <v>2004</v>
      </c>
      <c r="E22" s="21"/>
      <c r="F22" s="18">
        <v>0.08</v>
      </c>
      <c r="G22" s="19" t="s">
        <v>130</v>
      </c>
      <c r="H22" s="18">
        <f t="shared" si="2"/>
        <v>160.32</v>
      </c>
      <c r="I22" s="19"/>
      <c r="J22" s="19"/>
      <c r="K22" s="19"/>
      <c r="L22" s="32">
        <f t="shared" si="3"/>
        <v>-160.32</v>
      </c>
    </row>
    <row r="23" spans="1:12">
      <c r="A23" s="17" t="s">
        <v>133</v>
      </c>
      <c r="B23" s="23" t="s">
        <v>134</v>
      </c>
      <c r="C23" s="17" t="s">
        <v>10</v>
      </c>
      <c r="D23" s="17">
        <v>6240</v>
      </c>
      <c r="E23" s="17"/>
      <c r="F23" s="17">
        <v>2.06</v>
      </c>
      <c r="G23" s="17" t="s">
        <v>135</v>
      </c>
      <c r="H23" s="18">
        <f t="shared" si="0"/>
        <v>12854.4</v>
      </c>
      <c r="I23" s="17"/>
      <c r="J23" s="19"/>
      <c r="K23" s="19"/>
      <c r="L23" s="32">
        <f t="shared" si="1"/>
        <v>-12854.4</v>
      </c>
    </row>
    <row r="24" spans="1:12">
      <c r="A24" s="2" t="s">
        <v>136</v>
      </c>
      <c r="B24" s="2" t="s">
        <v>137</v>
      </c>
      <c r="C24" s="17" t="s">
        <v>10</v>
      </c>
      <c r="D24" s="17">
        <v>6240</v>
      </c>
      <c r="E24" s="17"/>
      <c r="F24" s="17">
        <v>1.03</v>
      </c>
      <c r="G24" s="17" t="s">
        <v>135</v>
      </c>
      <c r="H24" s="18">
        <f t="shared" si="0"/>
        <v>6427.2</v>
      </c>
      <c r="I24" s="17"/>
      <c r="J24" s="19"/>
      <c r="K24" s="19"/>
      <c r="L24" s="32">
        <f t="shared" si="1"/>
        <v>-6427.2</v>
      </c>
    </row>
    <row r="25" spans="1:12">
      <c r="A25" s="17" t="s">
        <v>138</v>
      </c>
      <c r="B25" s="23" t="s">
        <v>139</v>
      </c>
      <c r="C25" s="17" t="s">
        <v>140</v>
      </c>
      <c r="D25" s="17">
        <v>6240</v>
      </c>
      <c r="E25" s="17"/>
      <c r="F25" s="17">
        <v>1.03</v>
      </c>
      <c r="G25" s="17" t="s">
        <v>135</v>
      </c>
      <c r="H25" s="18">
        <f t="shared" si="0"/>
        <v>6427.2</v>
      </c>
      <c r="I25" s="17"/>
      <c r="J25" s="19"/>
      <c r="K25" s="19"/>
      <c r="L25" s="32">
        <f t="shared" si="1"/>
        <v>-6427.2</v>
      </c>
    </row>
    <row r="26" spans="1:12">
      <c r="A26" s="17" t="s">
        <v>141</v>
      </c>
      <c r="B26" s="17" t="s">
        <v>142</v>
      </c>
      <c r="C26" s="17" t="s">
        <v>140</v>
      </c>
      <c r="D26" s="17">
        <v>6240</v>
      </c>
      <c r="E26" s="17" t="s">
        <v>143</v>
      </c>
      <c r="F26" s="17">
        <f>0.88</f>
        <v>0.88</v>
      </c>
      <c r="G26" s="17" t="s">
        <v>130</v>
      </c>
      <c r="H26" s="18">
        <f t="shared" si="0"/>
        <v>5491.2</v>
      </c>
      <c r="I26" s="17"/>
      <c r="J26" s="19"/>
      <c r="K26" s="19"/>
      <c r="L26" s="32">
        <f t="shared" si="1"/>
        <v>-5491.2</v>
      </c>
    </row>
    <row r="27" spans="1:12">
      <c r="A27" s="17" t="s">
        <v>144</v>
      </c>
      <c r="B27" s="17" t="s">
        <v>145</v>
      </c>
      <c r="C27" s="17"/>
      <c r="D27" s="17">
        <v>6240</v>
      </c>
      <c r="E27" s="17"/>
      <c r="F27" s="17">
        <v>1.01</v>
      </c>
      <c r="G27" s="17" t="s">
        <v>135</v>
      </c>
      <c r="H27" s="18">
        <f t="shared" si="0"/>
        <v>6302.4</v>
      </c>
      <c r="I27" s="17"/>
      <c r="J27" s="19"/>
      <c r="K27" s="19"/>
      <c r="L27" s="32">
        <f t="shared" si="1"/>
        <v>-6302.4</v>
      </c>
    </row>
    <row r="28" spans="1:12">
      <c r="A28" s="17" t="s">
        <v>146</v>
      </c>
      <c r="B28" s="17" t="s">
        <v>147</v>
      </c>
      <c r="C28" s="17"/>
      <c r="D28" s="17">
        <v>6240</v>
      </c>
      <c r="E28" s="17"/>
      <c r="F28" s="17">
        <v>1.01</v>
      </c>
      <c r="G28" s="17" t="s">
        <v>135</v>
      </c>
      <c r="H28" s="18">
        <f t="shared" si="0"/>
        <v>6302.4</v>
      </c>
      <c r="I28" s="17"/>
      <c r="J28" s="19"/>
      <c r="K28" s="19"/>
      <c r="L28" s="32">
        <f t="shared" si="1"/>
        <v>-6302.4</v>
      </c>
    </row>
    <row r="29" spans="1:12">
      <c r="A29" s="17" t="s">
        <v>148</v>
      </c>
      <c r="B29" s="17" t="s">
        <v>149</v>
      </c>
      <c r="C29" s="17"/>
      <c r="D29" s="17">
        <v>6240</v>
      </c>
      <c r="E29" s="17"/>
      <c r="F29" s="17">
        <v>1.01</v>
      </c>
      <c r="G29" s="17" t="s">
        <v>135</v>
      </c>
      <c r="H29" s="18">
        <f t="shared" si="0"/>
        <v>6302.4</v>
      </c>
      <c r="I29" s="17"/>
      <c r="J29" s="19"/>
      <c r="K29" s="19"/>
      <c r="L29" s="32">
        <f t="shared" si="1"/>
        <v>-6302.4</v>
      </c>
    </row>
    <row r="30" spans="1:12">
      <c r="A30" s="17" t="s">
        <v>150</v>
      </c>
      <c r="B30" s="17"/>
      <c r="C30" s="17"/>
      <c r="D30" s="17">
        <v>6240</v>
      </c>
      <c r="E30" s="17"/>
      <c r="F30" s="17">
        <v>1.01</v>
      </c>
      <c r="G30" s="17" t="s">
        <v>135</v>
      </c>
      <c r="H30" s="18">
        <f t="shared" si="0"/>
        <v>6302.4</v>
      </c>
      <c r="I30" s="17"/>
      <c r="J30" s="33"/>
      <c r="K30" s="33"/>
      <c r="L30" s="32">
        <f t="shared" si="1"/>
        <v>-6302.4</v>
      </c>
    </row>
    <row r="31" spans="1:12">
      <c r="A31" s="17" t="s">
        <v>151</v>
      </c>
      <c r="B31" s="17"/>
      <c r="C31" s="17"/>
      <c r="D31" s="17">
        <v>6240</v>
      </c>
      <c r="E31" s="17"/>
      <c r="F31" s="17">
        <v>1.01</v>
      </c>
      <c r="G31" s="17" t="s">
        <v>135</v>
      </c>
      <c r="H31" s="18">
        <f t="shared" si="0"/>
        <v>6302.4</v>
      </c>
      <c r="I31" s="17"/>
      <c r="J31" s="19"/>
      <c r="K31" s="19"/>
      <c r="L31" s="32">
        <f t="shared" si="1"/>
        <v>-6302.4</v>
      </c>
    </row>
    <row r="32" spans="1:12">
      <c r="A32" s="17" t="s">
        <v>152</v>
      </c>
      <c r="B32" s="17"/>
      <c r="C32" s="17"/>
      <c r="D32" s="17">
        <v>6240</v>
      </c>
      <c r="E32" s="17"/>
      <c r="F32" s="17">
        <v>1.01</v>
      </c>
      <c r="G32" s="17" t="s">
        <v>135</v>
      </c>
      <c r="H32" s="18"/>
      <c r="I32" s="17"/>
      <c r="J32" s="19"/>
      <c r="K32" s="19"/>
      <c r="L32" s="32">
        <f t="shared" si="1"/>
        <v>0</v>
      </c>
    </row>
    <row r="33" spans="1:12">
      <c r="A33" s="17" t="s">
        <v>153</v>
      </c>
      <c r="B33" s="17" t="s">
        <v>154</v>
      </c>
      <c r="C33" s="17"/>
      <c r="D33" s="17">
        <v>6240</v>
      </c>
      <c r="E33" s="17"/>
      <c r="F33" s="17">
        <v>1.01</v>
      </c>
      <c r="G33" s="17" t="s">
        <v>135</v>
      </c>
      <c r="H33" s="18">
        <f t="shared" si="0"/>
        <v>6302.4</v>
      </c>
      <c r="I33" s="17"/>
      <c r="J33" s="19"/>
      <c r="K33" s="19"/>
      <c r="L33" s="32">
        <f t="shared" si="1"/>
        <v>-6302.4</v>
      </c>
    </row>
    <row r="34" spans="1:12">
      <c r="A34" s="2" t="s">
        <v>155</v>
      </c>
      <c r="B34" s="24" t="s">
        <v>156</v>
      </c>
      <c r="C34" s="17" t="s">
        <v>8</v>
      </c>
      <c r="D34" s="17">
        <v>2118</v>
      </c>
      <c r="E34" s="17"/>
      <c r="F34" s="17">
        <f>400/5000</f>
        <v>0.08</v>
      </c>
      <c r="G34" s="17" t="s">
        <v>157</v>
      </c>
      <c r="H34" s="18">
        <f t="shared" si="0"/>
        <v>169.44</v>
      </c>
      <c r="I34" s="17"/>
      <c r="J34" s="19"/>
      <c r="K34" s="19"/>
      <c r="L34" s="32">
        <f t="shared" si="1"/>
        <v>-169.44</v>
      </c>
    </row>
    <row r="35" spans="1:12">
      <c r="A35" s="4"/>
      <c r="B35" s="25"/>
      <c r="C35" s="17" t="s">
        <v>10</v>
      </c>
      <c r="D35" s="17">
        <v>2118</v>
      </c>
      <c r="E35" s="17"/>
      <c r="F35" s="17">
        <f>400/5000</f>
        <v>0.08</v>
      </c>
      <c r="G35" s="17" t="s">
        <v>157</v>
      </c>
      <c r="H35" s="18">
        <f t="shared" si="0"/>
        <v>169.44</v>
      </c>
      <c r="I35" s="17"/>
      <c r="J35" s="19"/>
      <c r="K35" s="19"/>
      <c r="L35" s="32">
        <f t="shared" si="1"/>
        <v>-169.44</v>
      </c>
    </row>
    <row r="36" spans="1:12">
      <c r="A36" s="21"/>
      <c r="B36" s="26"/>
      <c r="C36" s="17" t="s">
        <v>11</v>
      </c>
      <c r="D36" s="17">
        <v>2004</v>
      </c>
      <c r="E36" s="17"/>
      <c r="F36" s="17">
        <f>400/5000</f>
        <v>0.08</v>
      </c>
      <c r="G36" s="17" t="s">
        <v>157</v>
      </c>
      <c r="H36" s="18">
        <f t="shared" si="0"/>
        <v>160.32</v>
      </c>
      <c r="I36" s="17"/>
      <c r="J36" s="19"/>
      <c r="K36" s="19"/>
      <c r="L36" s="32">
        <f t="shared" si="1"/>
        <v>-160.32</v>
      </c>
    </row>
    <row r="37" spans="1:12">
      <c r="A37" s="27"/>
      <c r="B37" s="9"/>
      <c r="C37" s="9"/>
      <c r="D37" s="9"/>
      <c r="E37" s="9"/>
      <c r="F37" s="9"/>
      <c r="G37" s="9"/>
      <c r="H37" s="18">
        <f t="shared" si="0"/>
        <v>0</v>
      </c>
      <c r="I37" s="9"/>
      <c r="J37" s="34"/>
      <c r="K37" s="34"/>
      <c r="L37" s="32">
        <f t="shared" si="1"/>
        <v>0</v>
      </c>
    </row>
    <row r="38" spans="1:12">
      <c r="A38" s="27"/>
      <c r="B38" s="9"/>
      <c r="C38" s="9"/>
      <c r="D38" s="9"/>
      <c r="E38" s="9"/>
      <c r="F38" s="9"/>
      <c r="G38" s="9"/>
      <c r="H38" s="9"/>
      <c r="I38" s="9"/>
      <c r="J38" s="34"/>
      <c r="K38" s="34"/>
      <c r="L38" s="32"/>
    </row>
  </sheetData>
  <mergeCells count="13">
    <mergeCell ref="A1:L1"/>
    <mergeCell ref="A2:A5"/>
    <mergeCell ref="A6:A8"/>
    <mergeCell ref="A9:A11"/>
    <mergeCell ref="A12:A14"/>
    <mergeCell ref="A17:A19"/>
    <mergeCell ref="A20:A22"/>
    <mergeCell ref="A34:A36"/>
    <mergeCell ref="B17:B19"/>
    <mergeCell ref="B20:B22"/>
    <mergeCell ref="B34:B36"/>
    <mergeCell ref="E17:E19"/>
    <mergeCell ref="E20:E22"/>
  </mergeCell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价格牌数量</vt:lpstr>
      <vt:lpstr>主标条码标数量</vt:lpstr>
      <vt:lpstr>Özet Tablo-Türkçe Format</vt:lpstr>
      <vt:lpstr>Summary Table-English Format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2024-06-15T14:40:00Z</dcterms:created>
  <cp:lastPrinted>2024-06-05T03:45:00Z</cp:lastPrinted>
  <dcterms:modified xsi:type="dcterms:W3CDTF">2024-06-17T03:57:10Z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E9E474ED3AF14DD4AA454220D6FCCAC3_12</vt:lpwstr>
  </property>
  <property fmtid="{D5CDD505-2E9C-101B-9397-08002B2CF9AE}" pid="3" name="KSOProductBuildVer">
    <vt:lpwstr>2052-12.1.0.16929</vt:lpwstr>
  </property>
</Properties>
</file>