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365146" sheetId="3" r:id="rId1"/>
  </sheets>
  <definedNames>
    <definedName name="_xlnm._FilterDatabase" localSheetId="0" hidden="1">'365146'!$A$3:$F$24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<sst xmlns="http://schemas.openxmlformats.org/spreadsheetml/2006/main" count="85" uniqueCount="20">
  <si>
    <t>挂牌（价钱牌）：代码： BD-09-805-B</t>
  </si>
  <si>
    <t>品名</t>
  </si>
  <si>
    <r>
      <rPr>
        <sz val="12"/>
        <rFont val="宋体"/>
        <charset val="134"/>
      </rPr>
      <t>S</t>
    </r>
    <r>
      <rPr>
        <sz val="12"/>
        <rFont val="宋体"/>
        <charset val="134"/>
      </rPr>
      <t>TYLE NO.</t>
    </r>
  </si>
  <si>
    <t>COLOR</t>
  </si>
  <si>
    <r>
      <rPr>
        <sz val="12"/>
        <rFont val="宋体"/>
        <charset val="134"/>
      </rPr>
      <t>S</t>
    </r>
    <r>
      <rPr>
        <sz val="12"/>
        <rFont val="宋体"/>
        <charset val="134"/>
      </rPr>
      <t>IZE</t>
    </r>
  </si>
  <si>
    <t>总订单数</t>
  </si>
  <si>
    <t>6/17下单数</t>
  </si>
  <si>
    <t>挂牌</t>
  </si>
  <si>
    <t>842-2366</t>
  </si>
  <si>
    <t>嫩黄 BUTTER</t>
  </si>
  <si>
    <t>XS</t>
  </si>
  <si>
    <t>S</t>
  </si>
  <si>
    <t>M</t>
  </si>
  <si>
    <t>L</t>
  </si>
  <si>
    <t>XL</t>
  </si>
  <si>
    <t>XXL</t>
  </si>
  <si>
    <t>合计</t>
  </si>
  <si>
    <t>TTL</t>
  </si>
  <si>
    <t>肃静蓝 LT BLUE HTHR</t>
  </si>
  <si>
    <t>驼色 MAPLE TAFFY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</si>
</sst>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23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52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0" fillId="0" borderId="0" xfId="0" applyNumberFormat="1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tabSelected="1" workbookViewId="0">
      <selection activeCell="M18" sqref="M18"/>
    </sheetView>
  </sheetViews>
  <sheetFormatPr defaultColWidth="9" defaultRowHeight="15.6"/>
  <cols>
    <col min="1" max="1" width="11.25" style="1" customWidth="1"/>
    <col min="2" max="2" width="11.125" style="2" customWidth="1"/>
    <col min="3" max="3" width="22.75" style="1" customWidth="1"/>
    <col min="4" max="4" width="9" style="1"/>
    <col min="5" max="5" width="11.125" style="1" customWidth="1"/>
    <col min="6" max="6" width="12.25" style="3" customWidth="1"/>
    <col min="7" max="7" width="11.375" style="3" hidden="1" customWidth="1"/>
    <col min="8" max="8" width="10.875" style="3" hidden="1" customWidth="1"/>
    <col min="9" max="9" width="12.625" style="4" hidden="1" customWidth="1"/>
    <col min="10" max="10" width="11.125" style="3" hidden="1" customWidth="1"/>
    <col min="11" max="11" width="13.75" style="3" customWidth="1"/>
    <col min="12" max="16384" width="9" style="3"/>
  </cols>
  <sheetData>
    <row r="1" spans="1:1">
      <c r="A1" s="5"/>
    </row>
    <row r="2" spans="1:1">
      <c r="A2" s="5" t="s">
        <v>0</v>
      </c>
    </row>
    <row r="3" s="1" customFormat="1" ht="15" customHeight="1" spans="1:10">
      <c r="A3" s="6" t="s">
        <v>1</v>
      </c>
      <c r="B3" s="6" t="s">
        <v>2</v>
      </c>
      <c r="C3" s="7" t="s">
        <v>3</v>
      </c>
      <c r="D3" s="6" t="s">
        <v>4</v>
      </c>
      <c r="E3" s="8" t="s">
        <v>5</v>
      </c>
      <c r="F3" s="9" t="s">
        <v>6</v>
      </c>
      <c r="G3" s="10"/>
      <c r="J3" s="16"/>
    </row>
    <row r="4" s="1" customFormat="1" ht="15" customHeight="1" spans="1:10">
      <c r="A4" s="6" t="s">
        <v>7</v>
      </c>
      <c r="B4" s="11" t="s">
        <v>8</v>
      </c>
      <c r="C4" s="12" t="s">
        <v>9</v>
      </c>
      <c r="D4" s="7" t="s">
        <v>10</v>
      </c>
      <c r="E4" s="7">
        <v>711</v>
      </c>
      <c r="F4" s="13">
        <v>720</v>
      </c>
      <c r="G4" s="1">
        <f t="shared" ref="G4:G9" si="0">E4*0.02</f>
        <v>14.22</v>
      </c>
      <c r="H4" s="14">
        <f t="shared" ref="H4:H24" si="1">G4+E4</f>
        <v>725.22</v>
      </c>
      <c r="I4" s="1">
        <f t="shared" ref="I4:I24" si="2">F4-E4</f>
        <v>9</v>
      </c>
      <c r="J4" s="16">
        <f t="shared" ref="J4:J24" si="3">F4/E4</f>
        <v>1.0126582278481</v>
      </c>
    </row>
    <row r="5" s="1" customFormat="1" ht="15" customHeight="1" spans="1:10">
      <c r="A5" s="6" t="s">
        <v>7</v>
      </c>
      <c r="B5" s="11" t="s">
        <v>8</v>
      </c>
      <c r="C5" s="12" t="s">
        <v>9</v>
      </c>
      <c r="D5" s="7" t="s">
        <v>11</v>
      </c>
      <c r="E5" s="7">
        <v>1511</v>
      </c>
      <c r="F5" s="13">
        <v>1535</v>
      </c>
      <c r="G5" s="1">
        <f t="shared" si="0"/>
        <v>30.22</v>
      </c>
      <c r="H5" s="14">
        <f t="shared" si="1"/>
        <v>1541.22</v>
      </c>
      <c r="I5" s="1">
        <f t="shared" si="2"/>
        <v>24</v>
      </c>
      <c r="J5" s="16">
        <f t="shared" si="3"/>
        <v>1.01588352084712</v>
      </c>
    </row>
    <row r="6" s="1" customFormat="1" ht="15" customHeight="1" spans="1:10">
      <c r="A6" s="6" t="s">
        <v>7</v>
      </c>
      <c r="B6" s="11" t="s">
        <v>8</v>
      </c>
      <c r="C6" s="12" t="s">
        <v>9</v>
      </c>
      <c r="D6" s="7" t="s">
        <v>12</v>
      </c>
      <c r="E6" s="7">
        <v>2468</v>
      </c>
      <c r="F6" s="13">
        <v>2510</v>
      </c>
      <c r="G6" s="1">
        <f t="shared" si="0"/>
        <v>49.36</v>
      </c>
      <c r="H6" s="14">
        <f t="shared" si="1"/>
        <v>2517.36</v>
      </c>
      <c r="I6" s="1">
        <f t="shared" si="2"/>
        <v>42</v>
      </c>
      <c r="J6" s="16">
        <f t="shared" si="3"/>
        <v>1.01701782820097</v>
      </c>
    </row>
    <row r="7" s="1" customFormat="1" ht="15" customHeight="1" spans="1:10">
      <c r="A7" s="6" t="s">
        <v>7</v>
      </c>
      <c r="B7" s="11" t="s">
        <v>8</v>
      </c>
      <c r="C7" s="12" t="s">
        <v>9</v>
      </c>
      <c r="D7" s="7" t="s">
        <v>13</v>
      </c>
      <c r="E7" s="7">
        <v>2390</v>
      </c>
      <c r="F7" s="13">
        <v>2430</v>
      </c>
      <c r="G7" s="1">
        <f t="shared" si="0"/>
        <v>47.8</v>
      </c>
      <c r="H7" s="14">
        <f t="shared" si="1"/>
        <v>2437.8</v>
      </c>
      <c r="I7" s="1">
        <f t="shared" si="2"/>
        <v>40</v>
      </c>
      <c r="J7" s="16">
        <f t="shared" si="3"/>
        <v>1.01673640167364</v>
      </c>
    </row>
    <row r="8" s="1" customFormat="1" ht="15" customHeight="1" spans="1:10">
      <c r="A8" s="6" t="s">
        <v>7</v>
      </c>
      <c r="B8" s="11" t="s">
        <v>8</v>
      </c>
      <c r="C8" s="12" t="s">
        <v>9</v>
      </c>
      <c r="D8" s="7" t="s">
        <v>14</v>
      </c>
      <c r="E8" s="7">
        <v>1547</v>
      </c>
      <c r="F8" s="13">
        <v>1570</v>
      </c>
      <c r="G8" s="1">
        <f t="shared" si="0"/>
        <v>30.94</v>
      </c>
      <c r="H8" s="14">
        <f t="shared" si="1"/>
        <v>1577.94</v>
      </c>
      <c r="I8" s="1">
        <f t="shared" si="2"/>
        <v>23</v>
      </c>
      <c r="J8" s="16">
        <f t="shared" si="3"/>
        <v>1.01486748545572</v>
      </c>
    </row>
    <row r="9" s="1" customFormat="1" ht="15" customHeight="1" spans="1:10">
      <c r="A9" s="6" t="s">
        <v>7</v>
      </c>
      <c r="B9" s="11" t="s">
        <v>8</v>
      </c>
      <c r="C9" s="12" t="s">
        <v>9</v>
      </c>
      <c r="D9" s="7" t="s">
        <v>15</v>
      </c>
      <c r="E9" s="7">
        <v>600</v>
      </c>
      <c r="F9" s="13">
        <v>610</v>
      </c>
      <c r="G9" s="1">
        <f t="shared" si="0"/>
        <v>12</v>
      </c>
      <c r="H9" s="14">
        <f t="shared" si="1"/>
        <v>612</v>
      </c>
      <c r="I9" s="1">
        <f t="shared" si="2"/>
        <v>10</v>
      </c>
      <c r="J9" s="16">
        <f t="shared" si="3"/>
        <v>1.01666666666667</v>
      </c>
    </row>
    <row r="10" s="1" customFormat="1" ht="15" customHeight="1" spans="1:10">
      <c r="A10" s="6"/>
      <c r="B10" s="15"/>
      <c r="C10" s="7" t="s">
        <v>16</v>
      </c>
      <c r="D10" s="7" t="s">
        <v>17</v>
      </c>
      <c r="E10" s="7">
        <f>SUM(E4:E9)</f>
        <v>9227</v>
      </c>
      <c r="F10" s="13">
        <f>SUM(F4:F9)</f>
        <v>9375</v>
      </c>
      <c r="G10" s="1">
        <f>E10*0.01</f>
        <v>92.27</v>
      </c>
      <c r="H10" s="14">
        <f t="shared" si="1"/>
        <v>9319.27</v>
      </c>
      <c r="I10" s="1">
        <f t="shared" si="2"/>
        <v>148</v>
      </c>
      <c r="J10" s="16">
        <f t="shared" si="3"/>
        <v>1.01603988295221</v>
      </c>
    </row>
    <row r="11" ht="15" customHeight="1" spans="1:10">
      <c r="A11" s="6" t="s">
        <v>7</v>
      </c>
      <c r="B11" s="11" t="s">
        <v>8</v>
      </c>
      <c r="C11" s="12" t="s">
        <v>18</v>
      </c>
      <c r="D11" s="7" t="s">
        <v>10</v>
      </c>
      <c r="E11" s="7">
        <v>758</v>
      </c>
      <c r="F11" s="13">
        <v>770</v>
      </c>
      <c r="G11" s="1">
        <f t="shared" ref="G11:G16" si="4">E11*0.02</f>
        <v>15.16</v>
      </c>
      <c r="H11" s="14">
        <f t="shared" si="1"/>
        <v>773.16</v>
      </c>
      <c r="I11" s="1">
        <f t="shared" si="2"/>
        <v>12</v>
      </c>
      <c r="J11" s="16">
        <f t="shared" si="3"/>
        <v>1.01583113456464</v>
      </c>
    </row>
    <row r="12" ht="15" customHeight="1" spans="1:18">
      <c r="A12" s="6" t="s">
        <v>7</v>
      </c>
      <c r="B12" s="11" t="s">
        <v>8</v>
      </c>
      <c r="C12" s="12" t="s">
        <v>18</v>
      </c>
      <c r="D12" s="7" t="s">
        <v>11</v>
      </c>
      <c r="E12" s="7">
        <v>1633</v>
      </c>
      <c r="F12" s="13">
        <v>1660</v>
      </c>
      <c r="G12" s="1">
        <f t="shared" si="4"/>
        <v>32.66</v>
      </c>
      <c r="H12" s="14">
        <f t="shared" si="1"/>
        <v>1665.66</v>
      </c>
      <c r="I12" s="1">
        <f t="shared" si="2"/>
        <v>27</v>
      </c>
      <c r="J12" s="16">
        <f t="shared" si="3"/>
        <v>1.01653398652786</v>
      </c>
      <c r="K12" s="1"/>
      <c r="L12" s="1"/>
      <c r="M12" s="1"/>
      <c r="N12" s="1"/>
      <c r="O12" s="1"/>
      <c r="P12" s="1"/>
      <c r="Q12" s="1"/>
      <c r="R12" s="1"/>
    </row>
    <row r="13" spans="1:18">
      <c r="A13" s="6" t="s">
        <v>7</v>
      </c>
      <c r="B13" s="11" t="s">
        <v>8</v>
      </c>
      <c r="C13" s="12" t="s">
        <v>18</v>
      </c>
      <c r="D13" s="7" t="s">
        <v>12</v>
      </c>
      <c r="E13" s="7">
        <v>2594</v>
      </c>
      <c r="F13" s="13">
        <v>2630</v>
      </c>
      <c r="G13" s="1">
        <f t="shared" si="4"/>
        <v>51.88</v>
      </c>
      <c r="H13" s="14">
        <f t="shared" si="1"/>
        <v>2645.88</v>
      </c>
      <c r="I13" s="1">
        <f t="shared" si="2"/>
        <v>36</v>
      </c>
      <c r="J13" s="16">
        <f t="shared" si="3"/>
        <v>1.01387818041635</v>
      </c>
      <c r="K13" s="1"/>
      <c r="L13" s="1"/>
      <c r="M13" s="1"/>
      <c r="N13" s="1"/>
      <c r="O13" s="1"/>
      <c r="P13" s="1"/>
      <c r="Q13" s="1"/>
      <c r="R13" s="1"/>
    </row>
    <row r="14" spans="1:10">
      <c r="A14" s="6" t="s">
        <v>7</v>
      </c>
      <c r="B14" s="11" t="s">
        <v>8</v>
      </c>
      <c r="C14" s="12" t="s">
        <v>18</v>
      </c>
      <c r="D14" s="7" t="s">
        <v>13</v>
      </c>
      <c r="E14" s="7">
        <v>2537</v>
      </c>
      <c r="F14" s="13">
        <v>2580</v>
      </c>
      <c r="G14" s="1">
        <f t="shared" si="4"/>
        <v>50.74</v>
      </c>
      <c r="H14" s="14">
        <f t="shared" si="1"/>
        <v>2587.74</v>
      </c>
      <c r="I14" s="1">
        <f t="shared" si="2"/>
        <v>43</v>
      </c>
      <c r="J14" s="16">
        <f t="shared" si="3"/>
        <v>1.01694915254237</v>
      </c>
    </row>
    <row r="15" spans="1:10">
      <c r="A15" s="6" t="s">
        <v>7</v>
      </c>
      <c r="B15" s="11" t="s">
        <v>8</v>
      </c>
      <c r="C15" s="12" t="s">
        <v>18</v>
      </c>
      <c r="D15" s="7" t="s">
        <v>14</v>
      </c>
      <c r="E15" s="7">
        <v>1651</v>
      </c>
      <c r="F15" s="13">
        <v>1680</v>
      </c>
      <c r="G15" s="1">
        <f t="shared" si="4"/>
        <v>33.02</v>
      </c>
      <c r="H15" s="14">
        <f t="shared" si="1"/>
        <v>1684.02</v>
      </c>
      <c r="I15" s="1">
        <f t="shared" si="2"/>
        <v>29</v>
      </c>
      <c r="J15" s="16">
        <f t="shared" si="3"/>
        <v>1.0175651120533</v>
      </c>
    </row>
    <row r="16" spans="1:10">
      <c r="A16" s="6" t="s">
        <v>7</v>
      </c>
      <c r="B16" s="11" t="s">
        <v>8</v>
      </c>
      <c r="C16" s="12" t="s">
        <v>18</v>
      </c>
      <c r="D16" s="7" t="s">
        <v>15</v>
      </c>
      <c r="E16" s="7">
        <v>637</v>
      </c>
      <c r="F16" s="13">
        <v>650</v>
      </c>
      <c r="G16" s="1">
        <f t="shared" si="4"/>
        <v>12.74</v>
      </c>
      <c r="H16" s="14">
        <f t="shared" si="1"/>
        <v>649.74</v>
      </c>
      <c r="I16" s="1">
        <f t="shared" si="2"/>
        <v>13</v>
      </c>
      <c r="J16" s="16">
        <f t="shared" si="3"/>
        <v>1.02040816326531</v>
      </c>
    </row>
    <row r="17" spans="1:10">
      <c r="A17" s="6"/>
      <c r="B17" s="15"/>
      <c r="C17" s="7" t="s">
        <v>16</v>
      </c>
      <c r="D17" s="7" t="s">
        <v>17</v>
      </c>
      <c r="E17" s="7">
        <f>SUM(E11:E16)</f>
        <v>9810</v>
      </c>
      <c r="F17" s="13">
        <f>SUM(F11:F16)</f>
        <v>9970</v>
      </c>
      <c r="G17" s="1">
        <f>E17*0.01</f>
        <v>98.1</v>
      </c>
      <c r="H17" s="14">
        <f t="shared" si="1"/>
        <v>9908.1</v>
      </c>
      <c r="I17" s="1">
        <f t="shared" si="2"/>
        <v>160</v>
      </c>
      <c r="J17" s="16">
        <f t="shared" si="3"/>
        <v>1.01630988786952</v>
      </c>
    </row>
    <row r="18" spans="1:10">
      <c r="A18" s="6" t="s">
        <v>7</v>
      </c>
      <c r="B18" s="11" t="s">
        <v>8</v>
      </c>
      <c r="C18" s="12" t="s">
        <v>19</v>
      </c>
      <c r="D18" s="7" t="s">
        <v>10</v>
      </c>
      <c r="E18" s="7">
        <v>769</v>
      </c>
      <c r="F18" s="13">
        <v>780</v>
      </c>
      <c r="G18" s="1">
        <f t="shared" ref="G18:G23" si="5">E18*0.02</f>
        <v>15.38</v>
      </c>
      <c r="H18" s="14">
        <f t="shared" si="1"/>
        <v>784.38</v>
      </c>
      <c r="I18" s="1">
        <f t="shared" si="2"/>
        <v>11</v>
      </c>
      <c r="J18" s="16">
        <f t="shared" si="3"/>
        <v>1.01430429128739</v>
      </c>
    </row>
    <row r="19" spans="1:10">
      <c r="A19" s="6" t="s">
        <v>7</v>
      </c>
      <c r="B19" s="11" t="s">
        <v>8</v>
      </c>
      <c r="C19" s="12" t="s">
        <v>19</v>
      </c>
      <c r="D19" s="7" t="s">
        <v>11</v>
      </c>
      <c r="E19" s="7">
        <v>1608</v>
      </c>
      <c r="F19" s="13">
        <v>1635</v>
      </c>
      <c r="G19" s="1">
        <f t="shared" si="5"/>
        <v>32.16</v>
      </c>
      <c r="H19" s="14">
        <f t="shared" si="1"/>
        <v>1640.16</v>
      </c>
      <c r="I19" s="1">
        <f t="shared" si="2"/>
        <v>27</v>
      </c>
      <c r="J19" s="16">
        <f t="shared" si="3"/>
        <v>1.01679104477612</v>
      </c>
    </row>
    <row r="20" spans="1:10">
      <c r="A20" s="6" t="s">
        <v>7</v>
      </c>
      <c r="B20" s="11" t="s">
        <v>8</v>
      </c>
      <c r="C20" s="12" t="s">
        <v>19</v>
      </c>
      <c r="D20" s="7" t="s">
        <v>12</v>
      </c>
      <c r="E20" s="7">
        <v>2648</v>
      </c>
      <c r="F20" s="13">
        <v>2690</v>
      </c>
      <c r="G20" s="1">
        <f t="shared" si="5"/>
        <v>52.96</v>
      </c>
      <c r="H20" s="14">
        <f t="shared" si="1"/>
        <v>2700.96</v>
      </c>
      <c r="I20" s="1">
        <f t="shared" si="2"/>
        <v>42</v>
      </c>
      <c r="J20" s="16">
        <f t="shared" si="3"/>
        <v>1.01586102719033</v>
      </c>
    </row>
    <row r="21" spans="1:10">
      <c r="A21" s="6" t="s">
        <v>7</v>
      </c>
      <c r="B21" s="11" t="s">
        <v>8</v>
      </c>
      <c r="C21" s="12" t="s">
        <v>19</v>
      </c>
      <c r="D21" s="7" t="s">
        <v>13</v>
      </c>
      <c r="E21" s="7">
        <v>2553</v>
      </c>
      <c r="F21" s="13">
        <v>2595</v>
      </c>
      <c r="G21" s="1">
        <f t="shared" si="5"/>
        <v>51.06</v>
      </c>
      <c r="H21" s="14">
        <f t="shared" si="1"/>
        <v>2604.06</v>
      </c>
      <c r="I21" s="1">
        <f t="shared" si="2"/>
        <v>42</v>
      </c>
      <c r="J21" s="16">
        <f t="shared" si="3"/>
        <v>1.01645123384254</v>
      </c>
    </row>
    <row r="22" spans="1:10">
      <c r="A22" s="6" t="s">
        <v>7</v>
      </c>
      <c r="B22" s="11" t="s">
        <v>8</v>
      </c>
      <c r="C22" s="12" t="s">
        <v>19</v>
      </c>
      <c r="D22" s="7" t="s">
        <v>14</v>
      </c>
      <c r="E22" s="7">
        <v>1665</v>
      </c>
      <c r="F22" s="13">
        <v>1690</v>
      </c>
      <c r="G22" s="1">
        <f t="shared" si="5"/>
        <v>33.3</v>
      </c>
      <c r="H22" s="14">
        <f t="shared" si="1"/>
        <v>1698.3</v>
      </c>
      <c r="I22" s="1">
        <f t="shared" si="2"/>
        <v>25</v>
      </c>
      <c r="J22" s="16">
        <f t="shared" si="3"/>
        <v>1.01501501501502</v>
      </c>
    </row>
    <row r="23" spans="1:10">
      <c r="A23" s="6" t="s">
        <v>7</v>
      </c>
      <c r="B23" s="11" t="s">
        <v>8</v>
      </c>
      <c r="C23" s="12" t="s">
        <v>19</v>
      </c>
      <c r="D23" s="7" t="s">
        <v>15</v>
      </c>
      <c r="E23" s="7">
        <v>627</v>
      </c>
      <c r="F23" s="13">
        <v>640</v>
      </c>
      <c r="G23" s="1">
        <f t="shared" si="5"/>
        <v>12.54</v>
      </c>
      <c r="H23" s="14">
        <f t="shared" si="1"/>
        <v>639.54</v>
      </c>
      <c r="I23" s="1">
        <f t="shared" si="2"/>
        <v>13</v>
      </c>
      <c r="J23" s="16">
        <f t="shared" si="3"/>
        <v>1.0207336523126</v>
      </c>
    </row>
    <row r="24" spans="1:10">
      <c r="A24" s="6"/>
      <c r="B24" s="15"/>
      <c r="C24" s="7" t="s">
        <v>16</v>
      </c>
      <c r="D24" s="7" t="s">
        <v>17</v>
      </c>
      <c r="E24" s="7">
        <f>SUM(E18:E23)</f>
        <v>9870</v>
      </c>
      <c r="F24" s="13">
        <f>SUM(F18:F23)</f>
        <v>10030</v>
      </c>
      <c r="G24" s="1">
        <f>E24*0.01</f>
        <v>98.7</v>
      </c>
      <c r="H24" s="14">
        <f t="shared" si="1"/>
        <v>9968.7</v>
      </c>
      <c r="I24" s="1">
        <f t="shared" si="2"/>
        <v>160</v>
      </c>
      <c r="J24" s="16">
        <f t="shared" si="3"/>
        <v>1.01621073961499</v>
      </c>
    </row>
    <row r="25" spans="6:6">
      <c r="F25" s="3">
        <f>F10+F17+F24</f>
        <v>29375</v>
      </c>
    </row>
  </sheetData>
  <autoFilter ref="A3:F24">
    <extLst/>
  </autoFilter>
  <pageMargins left="0.551181102362205" right="0.433070866141732" top="0.31496062992126" bottom="0.275590551181102" header="0.31496062992126" footer="0.31496062992126"/>
  <pageSetup paperSize="1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365146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我吃香菜</cp:lastModifiedBy>
  <dcterms:created xsi:type="dcterms:W3CDTF">2020-03-13T06:12:00Z</dcterms:created>
  <cp:lastPrinted>2020-03-23T07:35:00Z</cp:lastPrinted>
  <dcterms:modified xsi:type="dcterms:W3CDTF">2024-06-18T05:11:15Z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eyJoZGlkIjoiNjMxYWY1MzQ1NjczNGViZjBlODAyN2RlY2M1M2NmMWMifQ==</vt:lpwstr>
  </property>
  <property fmtid="{D5CDD505-2E9C-101B-9397-08002B2CF9AE}" pid="3" name="ICV">
    <vt:lpwstr>945B193183D445BFA0AD2537DACD0B68</vt:lpwstr>
  </property>
  <property fmtid="{D5CDD505-2E9C-101B-9397-08002B2CF9AE}" pid="4" name="KSOProductBuildVer">
    <vt:lpwstr>2052-12.1.0.16729</vt:lpwstr>
  </property>
</Properties>
</file>