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明细" sheetId="1" r:id="rId1"/>
    <sheet name="总表" sheetId="4" r:id="rId2"/>
  </sheets>
  <definedNames>
    <definedName name="_xlnm._FilterDatabase" localSheetId="1" hidden="1">总表!$A$26:$AM$47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<sst xmlns="http://schemas.openxmlformats.org/spreadsheetml/2006/main" count="364" uniqueCount="81">
  <si>
    <t>Purchase orders</t>
  </si>
  <si>
    <t>Purchaser：</t>
  </si>
  <si>
    <t>江苏众润纺织科技有限公司</t>
  </si>
  <si>
    <t>Supplier：Relay packaging group</t>
  </si>
  <si>
    <t>Address:</t>
  </si>
  <si>
    <t>Address:2nd Floor, No.1199 Jindu Road, Minhang District, Shanghai</t>
  </si>
  <si>
    <t>contacts：</t>
  </si>
  <si>
    <t>Nancy</t>
  </si>
  <si>
    <t>contacts：  Alice 13764005563</t>
  </si>
  <si>
    <t>Style No.</t>
  </si>
  <si>
    <t>Po#</t>
  </si>
  <si>
    <t>Trim Code</t>
  </si>
  <si>
    <t>Reference Picture</t>
  </si>
  <si>
    <t>Size(such as xs-3xl)</t>
  </si>
  <si>
    <t>Qty</t>
  </si>
  <si>
    <t>Unit price(＄)</t>
  </si>
  <si>
    <t>Amount</t>
  </si>
  <si>
    <t>备注</t>
  </si>
  <si>
    <t>D1182AX</t>
  </si>
  <si>
    <t>1388659-1388674</t>
  </si>
  <si>
    <t>21 AULBM10015</t>
  </si>
  <si>
    <t>S-XXL</t>
  </si>
  <si>
    <t>1388659-1388666/1388668-1388670/1388674</t>
  </si>
  <si>
    <t>21 AULTH09845</t>
  </si>
  <si>
    <t>S</t>
  </si>
  <si>
    <t>有价格的价格牌</t>
  </si>
  <si>
    <t>M</t>
  </si>
  <si>
    <t>L</t>
  </si>
  <si>
    <t>XL</t>
  </si>
  <si>
    <t>XXL</t>
  </si>
  <si>
    <t>ecom港口背面无价格的吊牌</t>
  </si>
  <si>
    <t>22 AULBM10902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</si>
  <si>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</si>
  <si>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</si>
  <si>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</si>
  <si>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</si>
  <si>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</si>
  <si>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</si>
  <si>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</si>
  <si>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</si>
  <si>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</si>
  <si>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</si>
  <si>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</si>
  <si>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</si>
  <si>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</si>
  <si>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</si>
  <si>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24 WN</t>
  </si>
  <si>
    <t>30.08.2024</t>
  </si>
  <si>
    <t>BK27 - BLACK</t>
  </si>
  <si>
    <t>D1182AXORTA</t>
  </si>
  <si>
    <t>TURKEY</t>
  </si>
  <si>
    <t>BOSNIA</t>
  </si>
  <si>
    <t>UKRAINE</t>
  </si>
  <si>
    <t>ALBANIA</t>
  </si>
  <si>
    <t>TOPTAN-3</t>
  </si>
  <si>
    <t>AZERBAIJAN</t>
  </si>
  <si>
    <t>LEBANON</t>
  </si>
  <si>
    <t>D1182AXBYKA</t>
  </si>
  <si>
    <t>EGYPT</t>
  </si>
  <si>
    <t>D1182AXKCKA1</t>
  </si>
  <si>
    <t>MACEDONIA</t>
  </si>
  <si>
    <t>SOUTH IRAQ</t>
  </si>
  <si>
    <t>D1182AXKCKA</t>
  </si>
  <si>
    <t>MOROCCO</t>
  </si>
  <si>
    <t>D1182AXTOP5</t>
  </si>
  <si>
    <t>TOPTAN-5</t>
  </si>
  <si>
    <t>D1182AXTOP7</t>
  </si>
  <si>
    <t>TOPTAN-7</t>
  </si>
  <si>
    <t>NORTH IRAQ</t>
  </si>
  <si>
    <t>D1182AXKZKA</t>
  </si>
  <si>
    <t>KAZAKHSTAN</t>
  </si>
  <si>
    <t>D1182AXECOMSINAL</t>
  </si>
  <si>
    <t>-</t>
  </si>
  <si>
    <t>ECOM</t>
  </si>
  <si>
    <t>D1182AXECOMSINAM</t>
  </si>
  <si>
    <t>D1182AXECOMSINAS</t>
  </si>
  <si>
    <t>D1182AXECOMSINAXL</t>
  </si>
  <si>
    <t>D1182AXECOMSINAXXL</t>
  </si>
  <si>
    <t>Total Order By Sizes</t>
  </si>
  <si>
    <t>款号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</si>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</sst>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0_ "/>
    <numFmt numFmtId="178" formatCode="#,##0.00_ "/>
    <numFmt numFmtId="179" formatCode="0_ "/>
  </numFmts>
  <fonts count="30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name val="Arial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76" fontId="4" fillId="0" borderId="0" xfId="0" applyNumberFormat="1" applyFont="1">
      <alignment vertical="center"/>
    </xf>
    <xf numFmtId="177" fontId="4" fillId="0" borderId="0" xfId="0" applyNumberFormat="1" applyFont="1">
      <alignment vertical="center"/>
    </xf>
    <xf numFmtId="178" fontId="4" fillId="0" borderId="0" xfId="0" applyNumberFormat="1" applyFont="1">
      <alignment vertical="center"/>
    </xf>
    <xf numFmtId="0" fontId="0" fillId="0" borderId="0" xfId="0" applyFo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Border="1">
      <alignment vertical="center"/>
    </xf>
    <xf numFmtId="178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179" fontId="0" fillId="0" borderId="1" xfId="0" applyNumberForma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179" fontId="0" fillId="0" borderId="2" xfId="0" applyNumberFormat="1" applyFill="1" applyBorder="1" applyAlignment="1">
      <alignment horizontal="center"/>
    </xf>
    <xf numFmtId="0" fontId="9" fillId="0" borderId="2" xfId="0" applyNumberFormat="1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 wrapText="1"/>
    </xf>
    <xf numFmtId="178" fontId="0" fillId="0" borderId="2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298450</xdr:colOff>
      <xdr:row>6</xdr:row>
      <xdr:rowOff>82550</xdr:rowOff>
    </xdr:from>
    <xdr:to>
      <xdr:col>3</xdr:col>
      <xdr:colOff>1625600</xdr:colOff>
      <xdr:row>6</xdr:row>
      <xdr:rowOff>1319530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67300" y="1295400"/>
          <a:ext cx="1327150" cy="1236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133350</xdr:colOff>
      <xdr:row>7</xdr:row>
      <xdr:rowOff>12700</xdr:rowOff>
    </xdr:from>
    <xdr:to>
      <xdr:col>3</xdr:col>
      <xdr:colOff>1381125</xdr:colOff>
      <xdr:row>11</xdr:row>
      <xdr:rowOff>88900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02200" y="2584450"/>
          <a:ext cx="1247775" cy="1320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558800</xdr:colOff>
      <xdr:row>17</xdr:row>
      <xdr:rowOff>93345</xdr:rowOff>
    </xdr:from>
    <xdr:to>
      <xdr:col>3</xdr:col>
      <xdr:colOff>1886585</xdr:colOff>
      <xdr:row>17</xdr:row>
      <xdr:rowOff>1365250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327650" y="5751195"/>
          <a:ext cx="1327785" cy="1271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1460500</xdr:colOff>
      <xdr:row>7</xdr:row>
      <xdr:rowOff>76200</xdr:rowOff>
    </xdr:from>
    <xdr:to>
      <xdr:col>3</xdr:col>
      <xdr:colOff>2182495</xdr:colOff>
      <xdr:row>11</xdr:row>
      <xdr:rowOff>158750</xdr:rowOff>
    </xdr:to>
    <xdr:pic>
      <xdr:nvPicPr>
        <xdr:cNvPr id="11" name="图片 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229350" y="2647950"/>
          <a:ext cx="721995" cy="132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12</xdr:row>
      <xdr:rowOff>31750</xdr:rowOff>
    </xdr:from>
    <xdr:to>
      <xdr:col>3</xdr:col>
      <xdr:colOff>1304925</xdr:colOff>
      <xdr:row>16</xdr:row>
      <xdr:rowOff>133350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826000" y="4165600"/>
          <a:ext cx="1247775" cy="1320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1441450</xdr:colOff>
      <xdr:row>12</xdr:row>
      <xdr:rowOff>144145</xdr:rowOff>
    </xdr:from>
    <xdr:to>
      <xdr:col>3</xdr:col>
      <xdr:colOff>2381250</xdr:colOff>
      <xdr:row>16</xdr:row>
      <xdr:rowOff>31750</xdr:rowOff>
    </xdr:to>
    <xdr:pic>
      <xdr:nvPicPr>
        <xdr:cNvPr id="13" name="图片 1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210300" y="4277995"/>
          <a:ext cx="939800" cy="1106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D21" sqref="D21"/>
    </sheetView>
  </sheetViews>
  <sheetFormatPr defaultColWidth="9" defaultRowHeight="14"/>
  <cols>
    <col min="1" max="1" width="19" customWidth="1"/>
    <col min="2" max="2" width="28.1818181818182" customWidth="1"/>
    <col min="3" max="3" width="21.0909090909091" customWidth="1"/>
    <col min="4" max="4" width="38.6363636363636" customWidth="1"/>
    <col min="5" max="5" width="26" customWidth="1"/>
    <col min="6" max="6" width="12.6363636363636" style="9" customWidth="1"/>
    <col min="7" max="7" width="17.1818181818182" style="10" customWidth="1"/>
    <col min="8" max="8" width="13" style="11" customWidth="1"/>
    <col min="9" max="9" width="18.2727272727273" customWidth="1"/>
  </cols>
  <sheetData>
    <row r="1" ht="23" spans="1:8">
      <c r="A1" s="12" t="s">
        <v>0</v>
      </c>
      <c r="B1" s="12"/>
      <c r="C1" s="12"/>
      <c r="D1" s="12"/>
      <c r="E1" s="12"/>
      <c r="F1" s="12"/>
      <c r="G1" s="12"/>
      <c r="H1" s="12"/>
    </row>
    <row r="2" s="7" customFormat="1" ht="17.5" spans="1:8">
      <c r="A2" s="13" t="s">
        <v>1</v>
      </c>
      <c r="B2" s="13" t="s">
        <v>2</v>
      </c>
      <c r="C2" s="13"/>
      <c r="D2" s="13"/>
      <c r="E2" s="13" t="s">
        <v>3</v>
      </c>
      <c r="F2" s="14"/>
      <c r="G2" s="15"/>
      <c r="H2" s="16"/>
    </row>
    <row r="3" spans="1:5">
      <c r="A3" s="13" t="s">
        <v>4</v>
      </c>
      <c r="B3" s="13"/>
      <c r="C3" s="17"/>
      <c r="D3" s="17"/>
      <c r="E3" s="18" t="s">
        <v>5</v>
      </c>
    </row>
    <row r="4" ht="13" customHeight="1" spans="1:5">
      <c r="A4" s="13" t="s">
        <v>6</v>
      </c>
      <c r="B4" s="13" t="s">
        <v>7</v>
      </c>
      <c r="C4" s="17"/>
      <c r="D4" s="17"/>
      <c r="E4" s="19" t="s">
        <v>8</v>
      </c>
    </row>
    <row r="5" customFormat="1" ht="13" customHeight="1" spans="1:8">
      <c r="A5" s="13"/>
      <c r="B5" s="13"/>
      <c r="C5" s="17"/>
      <c r="D5" s="17"/>
      <c r="E5" s="19"/>
      <c r="F5" s="9"/>
      <c r="G5" s="10"/>
      <c r="H5" s="11"/>
    </row>
    <row r="6" s="8" customFormat="1" ht="15" spans="1:9">
      <c r="A6" s="20" t="s">
        <v>9</v>
      </c>
      <c r="B6" s="20" t="s">
        <v>10</v>
      </c>
      <c r="C6" s="20" t="s">
        <v>11</v>
      </c>
      <c r="D6" s="20" t="s">
        <v>12</v>
      </c>
      <c r="E6" s="20" t="s">
        <v>13</v>
      </c>
      <c r="F6" s="21" t="s">
        <v>14</v>
      </c>
      <c r="G6" s="22" t="s">
        <v>15</v>
      </c>
      <c r="H6" s="23" t="s">
        <v>16</v>
      </c>
      <c r="I6" s="23" t="s">
        <v>17</v>
      </c>
    </row>
    <row r="7" ht="107" customHeight="1" spans="1:9">
      <c r="A7" s="24" t="s">
        <v>18</v>
      </c>
      <c r="B7" s="25" t="s">
        <v>19</v>
      </c>
      <c r="C7" s="24" t="s">
        <v>20</v>
      </c>
      <c r="D7" s="24"/>
      <c r="E7" s="26" t="s">
        <v>21</v>
      </c>
      <c r="F7" s="27">
        <v>1586</v>
      </c>
      <c r="G7" s="28"/>
      <c r="H7" s="29"/>
      <c r="I7" s="29"/>
    </row>
    <row r="8" ht="24" customHeight="1" spans="1:9">
      <c r="A8" s="30" t="s">
        <v>18</v>
      </c>
      <c r="B8" s="31" t="s">
        <v>22</v>
      </c>
      <c r="C8" s="30" t="s">
        <v>23</v>
      </c>
      <c r="D8" s="30"/>
      <c r="E8" s="26" t="s">
        <v>24</v>
      </c>
      <c r="F8" s="32">
        <f>156*1.03</f>
        <v>160.68</v>
      </c>
      <c r="G8" s="28"/>
      <c r="H8" s="29"/>
      <c r="I8" s="41" t="s">
        <v>25</v>
      </c>
    </row>
    <row r="9" ht="24" customHeight="1" spans="1:9">
      <c r="A9" s="33"/>
      <c r="B9" s="34"/>
      <c r="C9" s="33"/>
      <c r="D9" s="33"/>
      <c r="E9" s="26" t="s">
        <v>26</v>
      </c>
      <c r="F9" s="32">
        <f>300*1.03</f>
        <v>309</v>
      </c>
      <c r="G9" s="28"/>
      <c r="H9" s="29"/>
      <c r="I9" s="41"/>
    </row>
    <row r="10" ht="25" customHeight="1" spans="1:9">
      <c r="A10" s="33"/>
      <c r="B10" s="34"/>
      <c r="C10" s="33"/>
      <c r="D10" s="33"/>
      <c r="E10" s="26" t="s">
        <v>27</v>
      </c>
      <c r="F10" s="32">
        <f>300*1.03</f>
        <v>309</v>
      </c>
      <c r="G10" s="28"/>
      <c r="H10" s="29"/>
      <c r="I10" s="41"/>
    </row>
    <row r="11" ht="25" customHeight="1" spans="1:9">
      <c r="A11" s="33"/>
      <c r="B11" s="34"/>
      <c r="C11" s="33"/>
      <c r="D11" s="33"/>
      <c r="E11" s="35" t="s">
        <v>28</v>
      </c>
      <c r="F11" s="32">
        <f>294*1.03</f>
        <v>302.82</v>
      </c>
      <c r="G11" s="28"/>
      <c r="H11" s="29"/>
      <c r="I11" s="41"/>
    </row>
    <row r="12" ht="25" customHeight="1" spans="1:9">
      <c r="A12" s="36"/>
      <c r="B12" s="37"/>
      <c r="C12" s="36"/>
      <c r="D12" s="36"/>
      <c r="E12" s="35" t="s">
        <v>29</v>
      </c>
      <c r="F12" s="32">
        <f>150*1.03</f>
        <v>154.5</v>
      </c>
      <c r="G12" s="28"/>
      <c r="H12" s="29"/>
      <c r="I12" s="42"/>
    </row>
    <row r="13" ht="24" customHeight="1" spans="1:9">
      <c r="A13" s="33" t="s">
        <v>18</v>
      </c>
      <c r="B13" s="38">
        <v>1388671</v>
      </c>
      <c r="C13" s="33" t="s">
        <v>23</v>
      </c>
      <c r="D13" s="33"/>
      <c r="E13" s="26" t="s">
        <v>24</v>
      </c>
      <c r="F13" s="39">
        <f>42*1.03</f>
        <v>43.26</v>
      </c>
      <c r="G13" s="28"/>
      <c r="H13" s="29"/>
      <c r="I13" s="41" t="s">
        <v>30</v>
      </c>
    </row>
    <row r="14" ht="24" customHeight="1" spans="1:9">
      <c r="A14" s="33"/>
      <c r="B14" s="38"/>
      <c r="C14" s="33"/>
      <c r="D14" s="33"/>
      <c r="E14" s="26" t="s">
        <v>26</v>
      </c>
      <c r="F14" s="39">
        <f>64*1.03</f>
        <v>65.92</v>
      </c>
      <c r="G14" s="28"/>
      <c r="H14" s="29"/>
      <c r="I14" s="41"/>
    </row>
    <row r="15" ht="24" customHeight="1" spans="1:9">
      <c r="A15" s="33"/>
      <c r="B15" s="38"/>
      <c r="C15" s="33"/>
      <c r="D15" s="33"/>
      <c r="E15" s="26" t="s">
        <v>27</v>
      </c>
      <c r="F15" s="39">
        <f>64*1.03</f>
        <v>65.92</v>
      </c>
      <c r="G15" s="28"/>
      <c r="H15" s="29"/>
      <c r="I15" s="41"/>
    </row>
    <row r="16" ht="24" customHeight="1" spans="1:9">
      <c r="A16" s="33"/>
      <c r="B16" s="38"/>
      <c r="C16" s="33"/>
      <c r="D16" s="33"/>
      <c r="E16" s="35" t="s">
        <v>28</v>
      </c>
      <c r="F16" s="39">
        <f>32*1.03</f>
        <v>32.96</v>
      </c>
      <c r="G16" s="28"/>
      <c r="H16" s="29"/>
      <c r="I16" s="41"/>
    </row>
    <row r="17" ht="24" customHeight="1" spans="1:9">
      <c r="A17" s="36"/>
      <c r="B17" s="40"/>
      <c r="C17" s="36"/>
      <c r="D17" s="36"/>
      <c r="E17" s="35" t="s">
        <v>29</v>
      </c>
      <c r="F17" s="39">
        <f>10*1.03</f>
        <v>10.3</v>
      </c>
      <c r="G17" s="28"/>
      <c r="H17" s="29"/>
      <c r="I17" s="42"/>
    </row>
    <row r="18" ht="110" customHeight="1" spans="1:9">
      <c r="A18" s="24" t="s">
        <v>18</v>
      </c>
      <c r="B18" s="25" t="s">
        <v>19</v>
      </c>
      <c r="C18" s="24" t="s">
        <v>31</v>
      </c>
      <c r="D18" s="24"/>
      <c r="E18" s="26" t="s">
        <v>21</v>
      </c>
      <c r="F18" s="27">
        <v>1586</v>
      </c>
      <c r="G18" s="28"/>
      <c r="H18" s="29"/>
      <c r="I18" s="29"/>
    </row>
  </sheetData>
  <mergeCells count="11">
    <mergeCell ref="A1:H1"/>
    <mergeCell ref="A8:A12"/>
    <mergeCell ref="A13:A17"/>
    <mergeCell ref="B8:B12"/>
    <mergeCell ref="B13:B17"/>
    <mergeCell ref="C8:C12"/>
    <mergeCell ref="C13:C17"/>
    <mergeCell ref="D8:D12"/>
    <mergeCell ref="D13:D17"/>
    <mergeCell ref="I8:I12"/>
    <mergeCell ref="I13:I17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M51"/>
  <sheetViews>
    <sheetView workbookViewId="0">
      <selection activeCell="L38" sqref="L38:L39"/>
    </sheetView>
  </sheetViews>
  <sheetFormatPr defaultColWidth="9" defaultRowHeight="14.5"/>
  <cols>
    <col min="1" max="1" width="10.8545454545455" style="1" customWidth="1"/>
    <col min="2" max="2" width="9.13636363636364" style="1" customWidth="1"/>
    <col min="3" max="3" width="14.4909090909091" style="1" customWidth="1"/>
    <col min="4" max="4" width="22.6727272727273" style="1" customWidth="1"/>
    <col min="5" max="5" width="16.7090909090909" style="1" customWidth="1"/>
    <col min="6" max="6" width="22.2909090909091" style="1" customWidth="1"/>
    <col min="7" max="7" width="11.9545454545455" style="1" customWidth="1"/>
    <col min="8" max="12" width="9.13636363636364" style="1" customWidth="1"/>
    <col min="13" max="14" width="16.4636363636364" style="1" customWidth="1"/>
    <col min="15" max="15" width="12.2" style="1" customWidth="1"/>
    <col min="16" max="16" width="19.7272727272727" style="1" customWidth="1"/>
    <col min="17" max="17" width="24.6545454545455" style="1" customWidth="1"/>
    <col min="18" max="18" width="23.7909090909091" style="1" customWidth="1"/>
    <col min="19" max="39" width="9.13636363636364" style="1" customWidth="1"/>
    <col min="40" max="16384" width="9" style="1"/>
  </cols>
  <sheetData>
    <row r="1" spans="1:39">
      <c r="A1" s="2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>
      <c r="A2" s="2" t="s">
        <v>33</v>
      </c>
      <c r="B2" s="2" t="s">
        <v>34</v>
      </c>
      <c r="C2" s="2" t="s">
        <v>35</v>
      </c>
      <c r="D2" s="2" t="s">
        <v>36</v>
      </c>
      <c r="E2" s="2" t="s">
        <v>37</v>
      </c>
      <c r="F2" s="2" t="s">
        <v>38</v>
      </c>
      <c r="G2" s="2" t="s">
        <v>39</v>
      </c>
      <c r="H2" s="2" t="s">
        <v>24</v>
      </c>
      <c r="I2" s="2" t="s">
        <v>26</v>
      </c>
      <c r="J2" s="2" t="s">
        <v>27</v>
      </c>
      <c r="K2" s="2" t="s">
        <v>28</v>
      </c>
      <c r="L2" s="2" t="s">
        <v>29</v>
      </c>
      <c r="M2" s="2" t="s">
        <v>40</v>
      </c>
      <c r="N2" s="2" t="s">
        <v>41</v>
      </c>
      <c r="O2" s="2" t="s">
        <v>42</v>
      </c>
      <c r="P2" s="2" t="s">
        <v>43</v>
      </c>
      <c r="Q2" s="2" t="s">
        <v>44</v>
      </c>
      <c r="R2" s="2" t="s">
        <v>45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18">
      <c r="A3" s="3" t="s">
        <v>18</v>
      </c>
      <c r="B3" s="3" t="s">
        <v>46</v>
      </c>
      <c r="C3" s="3">
        <v>1388659</v>
      </c>
      <c r="D3" s="4" t="s">
        <v>47</v>
      </c>
      <c r="E3" s="4" t="s">
        <v>48</v>
      </c>
      <c r="F3" s="4" t="s">
        <v>49</v>
      </c>
      <c r="G3" s="4">
        <v>1</v>
      </c>
      <c r="H3" s="4">
        <v>1</v>
      </c>
      <c r="I3" s="4">
        <v>2</v>
      </c>
      <c r="J3" s="3">
        <v>2</v>
      </c>
      <c r="K3" s="3">
        <v>2</v>
      </c>
      <c r="L3" s="3">
        <v>1</v>
      </c>
      <c r="M3" s="3">
        <v>8</v>
      </c>
      <c r="N3" s="3" t="s">
        <v>50</v>
      </c>
      <c r="O3" s="3">
        <v>101</v>
      </c>
      <c r="P3" s="3">
        <v>808</v>
      </c>
      <c r="Q3" s="3">
        <v>0</v>
      </c>
      <c r="R3" s="3">
        <v>0</v>
      </c>
    </row>
    <row r="4" spans="1:18">
      <c r="A4" s="3" t="s">
        <v>18</v>
      </c>
      <c r="B4" s="3" t="s">
        <v>46</v>
      </c>
      <c r="C4" s="3">
        <v>1388660</v>
      </c>
      <c r="D4" s="4" t="s">
        <v>47</v>
      </c>
      <c r="E4" s="4" t="s">
        <v>48</v>
      </c>
      <c r="F4" s="4" t="s">
        <v>49</v>
      </c>
      <c r="G4" s="4">
        <v>1</v>
      </c>
      <c r="H4" s="4">
        <v>1</v>
      </c>
      <c r="I4" s="4">
        <v>2</v>
      </c>
      <c r="J4" s="3">
        <v>2</v>
      </c>
      <c r="K4" s="3">
        <v>2</v>
      </c>
      <c r="L4" s="3">
        <v>1</v>
      </c>
      <c r="M4" s="3">
        <v>8</v>
      </c>
      <c r="N4" s="3" t="s">
        <v>51</v>
      </c>
      <c r="O4" s="3">
        <v>1</v>
      </c>
      <c r="P4" s="3">
        <v>8</v>
      </c>
      <c r="Q4" s="3">
        <v>0</v>
      </c>
      <c r="R4" s="3">
        <v>0</v>
      </c>
    </row>
    <row r="5" spans="1:18">
      <c r="A5" s="3" t="s">
        <v>18</v>
      </c>
      <c r="B5" s="3" t="s">
        <v>46</v>
      </c>
      <c r="C5" s="3">
        <v>1388661</v>
      </c>
      <c r="D5" s="4" t="s">
        <v>47</v>
      </c>
      <c r="E5" s="4" t="s">
        <v>48</v>
      </c>
      <c r="F5" s="4" t="s">
        <v>49</v>
      </c>
      <c r="G5" s="4">
        <v>1</v>
      </c>
      <c r="H5" s="4">
        <v>1</v>
      </c>
      <c r="I5" s="4">
        <v>2</v>
      </c>
      <c r="J5" s="3">
        <v>2</v>
      </c>
      <c r="K5" s="3">
        <v>2</v>
      </c>
      <c r="L5" s="3">
        <v>1</v>
      </c>
      <c r="M5" s="3">
        <v>8</v>
      </c>
      <c r="N5" s="3" t="s">
        <v>52</v>
      </c>
      <c r="O5" s="3">
        <v>4</v>
      </c>
      <c r="P5" s="3">
        <v>32</v>
      </c>
      <c r="Q5" s="3">
        <v>0</v>
      </c>
      <c r="R5" s="3">
        <v>0</v>
      </c>
    </row>
    <row r="6" spans="1:18">
      <c r="A6" s="3" t="s">
        <v>18</v>
      </c>
      <c r="B6" s="3" t="s">
        <v>46</v>
      </c>
      <c r="C6" s="3">
        <v>1388662</v>
      </c>
      <c r="D6" s="4" t="s">
        <v>47</v>
      </c>
      <c r="E6" s="4" t="s">
        <v>48</v>
      </c>
      <c r="F6" s="4" t="s">
        <v>49</v>
      </c>
      <c r="G6" s="4">
        <v>1</v>
      </c>
      <c r="H6" s="4">
        <v>1</v>
      </c>
      <c r="I6" s="4">
        <v>2</v>
      </c>
      <c r="J6" s="3">
        <v>2</v>
      </c>
      <c r="K6" s="3">
        <v>2</v>
      </c>
      <c r="L6" s="3">
        <v>1</v>
      </c>
      <c r="M6" s="3">
        <v>8</v>
      </c>
      <c r="N6" s="3" t="s">
        <v>53</v>
      </c>
      <c r="O6" s="3">
        <v>2</v>
      </c>
      <c r="P6" s="3">
        <v>16</v>
      </c>
      <c r="Q6" s="3">
        <v>0</v>
      </c>
      <c r="R6" s="3">
        <v>0</v>
      </c>
    </row>
    <row r="7" spans="1:18">
      <c r="A7" s="3" t="s">
        <v>18</v>
      </c>
      <c r="B7" s="3" t="s">
        <v>46</v>
      </c>
      <c r="C7" s="3">
        <v>1388664</v>
      </c>
      <c r="D7" s="4" t="s">
        <v>47</v>
      </c>
      <c r="E7" s="4" t="s">
        <v>48</v>
      </c>
      <c r="F7" s="4" t="s">
        <v>49</v>
      </c>
      <c r="G7" s="4">
        <v>1</v>
      </c>
      <c r="H7" s="4">
        <v>1</v>
      </c>
      <c r="I7" s="4">
        <v>2</v>
      </c>
      <c r="J7" s="3">
        <v>2</v>
      </c>
      <c r="K7" s="3">
        <v>2</v>
      </c>
      <c r="L7" s="3">
        <v>1</v>
      </c>
      <c r="M7" s="3">
        <v>8</v>
      </c>
      <c r="N7" s="3" t="s">
        <v>54</v>
      </c>
      <c r="O7" s="3">
        <v>6</v>
      </c>
      <c r="P7" s="3">
        <v>48</v>
      </c>
      <c r="Q7" s="3">
        <v>0</v>
      </c>
      <c r="R7" s="3">
        <v>0</v>
      </c>
    </row>
    <row r="8" spans="1:18">
      <c r="A8" s="3" t="s">
        <v>18</v>
      </c>
      <c r="B8" s="3" t="s">
        <v>46</v>
      </c>
      <c r="C8" s="3">
        <v>1388665</v>
      </c>
      <c r="D8" s="4" t="s">
        <v>47</v>
      </c>
      <c r="E8" s="4" t="s">
        <v>48</v>
      </c>
      <c r="F8" s="4" t="s">
        <v>49</v>
      </c>
      <c r="G8" s="4">
        <v>1</v>
      </c>
      <c r="H8" s="4">
        <v>1</v>
      </c>
      <c r="I8" s="4">
        <v>2</v>
      </c>
      <c r="J8" s="3">
        <v>2</v>
      </c>
      <c r="K8" s="3">
        <v>2</v>
      </c>
      <c r="L8" s="3">
        <v>1</v>
      </c>
      <c r="M8" s="3">
        <v>8</v>
      </c>
      <c r="N8" s="3" t="s">
        <v>55</v>
      </c>
      <c r="O8" s="3">
        <v>5</v>
      </c>
      <c r="P8" s="3">
        <v>40</v>
      </c>
      <c r="Q8" s="3">
        <v>0</v>
      </c>
      <c r="R8" s="3">
        <v>0</v>
      </c>
    </row>
    <row r="9" spans="1:18">
      <c r="A9" s="3" t="s">
        <v>18</v>
      </c>
      <c r="B9" s="3" t="s">
        <v>46</v>
      </c>
      <c r="C9" s="3">
        <v>1388666</v>
      </c>
      <c r="D9" s="4" t="s">
        <v>47</v>
      </c>
      <c r="E9" s="4" t="s">
        <v>48</v>
      </c>
      <c r="F9" s="4" t="s">
        <v>49</v>
      </c>
      <c r="G9" s="4">
        <v>1</v>
      </c>
      <c r="H9" s="4">
        <v>1</v>
      </c>
      <c r="I9" s="4">
        <v>2</v>
      </c>
      <c r="J9" s="3">
        <v>2</v>
      </c>
      <c r="K9" s="3">
        <v>2</v>
      </c>
      <c r="L9" s="3">
        <v>1</v>
      </c>
      <c r="M9" s="3">
        <v>8</v>
      </c>
      <c r="N9" s="3" t="s">
        <v>56</v>
      </c>
      <c r="O9" s="3">
        <v>5</v>
      </c>
      <c r="P9" s="3">
        <v>40</v>
      </c>
      <c r="Q9" s="3">
        <v>0</v>
      </c>
      <c r="R9" s="3">
        <v>0</v>
      </c>
    </row>
    <row r="10" spans="1:18">
      <c r="A10" s="3" t="s">
        <v>18</v>
      </c>
      <c r="B10" s="3" t="s">
        <v>46</v>
      </c>
      <c r="C10" s="3">
        <v>1388668</v>
      </c>
      <c r="D10" s="4" t="s">
        <v>47</v>
      </c>
      <c r="E10" s="4" t="s">
        <v>48</v>
      </c>
      <c r="F10" s="4" t="s">
        <v>57</v>
      </c>
      <c r="G10" s="4">
        <v>1</v>
      </c>
      <c r="H10" s="4">
        <v>1</v>
      </c>
      <c r="I10" s="4">
        <v>2</v>
      </c>
      <c r="J10" s="3">
        <v>2</v>
      </c>
      <c r="K10" s="3">
        <v>2</v>
      </c>
      <c r="L10" s="3">
        <v>1</v>
      </c>
      <c r="M10" s="3">
        <v>8</v>
      </c>
      <c r="N10" s="3" t="s">
        <v>58</v>
      </c>
      <c r="O10" s="3">
        <v>14</v>
      </c>
      <c r="P10" s="3">
        <v>112</v>
      </c>
      <c r="Q10" s="3">
        <v>0</v>
      </c>
      <c r="R10" s="3">
        <v>0</v>
      </c>
    </row>
    <row r="11" spans="1:18">
      <c r="A11" s="3" t="s">
        <v>18</v>
      </c>
      <c r="B11" s="3" t="s">
        <v>46</v>
      </c>
      <c r="C11" s="3">
        <v>1388670</v>
      </c>
      <c r="D11" s="4" t="s">
        <v>47</v>
      </c>
      <c r="E11" s="4" t="s">
        <v>48</v>
      </c>
      <c r="F11" s="4" t="s">
        <v>59</v>
      </c>
      <c r="G11" s="4">
        <v>1</v>
      </c>
      <c r="H11" s="4">
        <v>1</v>
      </c>
      <c r="I11" s="4">
        <v>2</v>
      </c>
      <c r="J11" s="3">
        <v>2</v>
      </c>
      <c r="K11" s="3">
        <v>2</v>
      </c>
      <c r="L11" s="3">
        <v>1</v>
      </c>
      <c r="M11" s="3">
        <v>8</v>
      </c>
      <c r="N11" s="3" t="s">
        <v>60</v>
      </c>
      <c r="O11" s="3">
        <v>4</v>
      </c>
      <c r="P11" s="3">
        <v>32</v>
      </c>
      <c r="Q11" s="3">
        <v>0</v>
      </c>
      <c r="R11" s="3">
        <v>0</v>
      </c>
    </row>
    <row r="12" spans="1:18">
      <c r="A12" s="3" t="s">
        <v>18</v>
      </c>
      <c r="B12" s="3" t="s">
        <v>46</v>
      </c>
      <c r="C12" s="3">
        <v>1388663</v>
      </c>
      <c r="D12" s="4" t="s">
        <v>47</v>
      </c>
      <c r="E12" s="4" t="s">
        <v>48</v>
      </c>
      <c r="F12" s="4" t="s">
        <v>49</v>
      </c>
      <c r="G12" s="4">
        <v>1</v>
      </c>
      <c r="H12" s="4">
        <v>1</v>
      </c>
      <c r="I12" s="4">
        <v>2</v>
      </c>
      <c r="J12" s="3">
        <v>2</v>
      </c>
      <c r="K12" s="3">
        <v>2</v>
      </c>
      <c r="L12" s="3">
        <v>1</v>
      </c>
      <c r="M12" s="3">
        <v>8</v>
      </c>
      <c r="N12" s="3" t="s">
        <v>61</v>
      </c>
      <c r="O12" s="3">
        <v>2</v>
      </c>
      <c r="P12" s="3">
        <v>16</v>
      </c>
      <c r="Q12" s="3">
        <v>0</v>
      </c>
      <c r="R12" s="3">
        <v>0</v>
      </c>
    </row>
    <row r="13" spans="1:18">
      <c r="A13" s="3" t="s">
        <v>18</v>
      </c>
      <c r="B13" s="3" t="s">
        <v>46</v>
      </c>
      <c r="C13" s="3">
        <v>1388669</v>
      </c>
      <c r="D13" s="4" t="s">
        <v>47</v>
      </c>
      <c r="E13" s="4" t="s">
        <v>48</v>
      </c>
      <c r="F13" s="4" t="s">
        <v>62</v>
      </c>
      <c r="G13" s="4">
        <v>1</v>
      </c>
      <c r="H13" s="4">
        <v>2</v>
      </c>
      <c r="I13" s="4">
        <v>2</v>
      </c>
      <c r="J13" s="3">
        <v>2</v>
      </c>
      <c r="K13" s="3">
        <v>1</v>
      </c>
      <c r="L13" s="3">
        <v>1</v>
      </c>
      <c r="M13" s="3">
        <v>8</v>
      </c>
      <c r="N13" s="3" t="s">
        <v>63</v>
      </c>
      <c r="O13" s="3">
        <v>3</v>
      </c>
      <c r="P13" s="3">
        <v>24</v>
      </c>
      <c r="Q13" s="3">
        <v>0</v>
      </c>
      <c r="R13" s="3">
        <v>0</v>
      </c>
    </row>
    <row r="14" spans="1:18">
      <c r="A14" s="3" t="s">
        <v>18</v>
      </c>
      <c r="B14" s="3" t="s">
        <v>46</v>
      </c>
      <c r="C14" s="3">
        <v>1388672</v>
      </c>
      <c r="D14" s="4" t="s">
        <v>47</v>
      </c>
      <c r="E14" s="4" t="s">
        <v>48</v>
      </c>
      <c r="F14" s="4" t="s">
        <v>64</v>
      </c>
      <c r="G14" s="4">
        <v>1</v>
      </c>
      <c r="H14" s="4">
        <v>1</v>
      </c>
      <c r="I14" s="4">
        <v>2</v>
      </c>
      <c r="J14" s="3">
        <v>2</v>
      </c>
      <c r="K14" s="3">
        <v>2</v>
      </c>
      <c r="L14" s="3">
        <v>1</v>
      </c>
      <c r="M14" s="3">
        <v>8</v>
      </c>
      <c r="N14" s="3" t="s">
        <v>65</v>
      </c>
      <c r="O14" s="3">
        <v>2</v>
      </c>
      <c r="P14" s="3">
        <v>16</v>
      </c>
      <c r="Q14" s="3">
        <v>0</v>
      </c>
      <c r="R14" s="3">
        <v>0</v>
      </c>
    </row>
    <row r="15" spans="1:18">
      <c r="A15" s="3" t="s">
        <v>18</v>
      </c>
      <c r="B15" s="3" t="s">
        <v>46</v>
      </c>
      <c r="C15" s="3">
        <v>1388673</v>
      </c>
      <c r="D15" s="4" t="s">
        <v>47</v>
      </c>
      <c r="E15" s="4" t="s">
        <v>48</v>
      </c>
      <c r="F15" s="4" t="s">
        <v>66</v>
      </c>
      <c r="G15" s="4">
        <v>1</v>
      </c>
      <c r="H15" s="4">
        <v>1</v>
      </c>
      <c r="I15" s="4">
        <v>2</v>
      </c>
      <c r="J15" s="3">
        <v>2</v>
      </c>
      <c r="K15" s="3">
        <v>2</v>
      </c>
      <c r="L15" s="3">
        <v>1</v>
      </c>
      <c r="M15" s="3">
        <v>8</v>
      </c>
      <c r="N15" s="3" t="s">
        <v>67</v>
      </c>
      <c r="O15" s="3">
        <v>7</v>
      </c>
      <c r="P15" s="3">
        <v>56</v>
      </c>
      <c r="Q15" s="3">
        <v>0</v>
      </c>
      <c r="R15" s="3">
        <v>0</v>
      </c>
    </row>
    <row r="16" spans="1:18">
      <c r="A16" s="3" t="s">
        <v>18</v>
      </c>
      <c r="B16" s="3" t="s">
        <v>46</v>
      </c>
      <c r="C16" s="3">
        <v>1388674</v>
      </c>
      <c r="D16" s="4" t="s">
        <v>47</v>
      </c>
      <c r="E16" s="4" t="s">
        <v>48</v>
      </c>
      <c r="F16" s="4" t="s">
        <v>62</v>
      </c>
      <c r="G16" s="4">
        <v>1</v>
      </c>
      <c r="H16" s="4">
        <v>2</v>
      </c>
      <c r="I16" s="4">
        <v>2</v>
      </c>
      <c r="J16" s="3">
        <v>2</v>
      </c>
      <c r="K16" s="3">
        <v>1</v>
      </c>
      <c r="L16" s="3">
        <v>1</v>
      </c>
      <c r="M16" s="3">
        <v>8</v>
      </c>
      <c r="N16" s="3" t="s">
        <v>68</v>
      </c>
      <c r="O16" s="3">
        <v>3</v>
      </c>
      <c r="P16" s="3">
        <v>24</v>
      </c>
      <c r="Q16" s="3">
        <v>0</v>
      </c>
      <c r="R16" s="3">
        <v>0</v>
      </c>
    </row>
    <row r="17" spans="1:18">
      <c r="A17" s="3" t="s">
        <v>18</v>
      </c>
      <c r="B17" s="3" t="s">
        <v>46</v>
      </c>
      <c r="C17" s="3">
        <v>1388667</v>
      </c>
      <c r="D17" s="4" t="s">
        <v>47</v>
      </c>
      <c r="E17" s="4" t="s">
        <v>48</v>
      </c>
      <c r="F17" s="4" t="s">
        <v>69</v>
      </c>
      <c r="G17" s="4">
        <v>1</v>
      </c>
      <c r="H17" s="4">
        <v>1</v>
      </c>
      <c r="I17" s="4">
        <v>2</v>
      </c>
      <c r="J17" s="3">
        <v>2</v>
      </c>
      <c r="K17" s="3">
        <v>2</v>
      </c>
      <c r="L17" s="3">
        <v>1</v>
      </c>
      <c r="M17" s="3">
        <v>8</v>
      </c>
      <c r="N17" s="3" t="s">
        <v>70</v>
      </c>
      <c r="O17" s="3">
        <v>7</v>
      </c>
      <c r="P17" s="3">
        <v>56</v>
      </c>
      <c r="Q17" s="3">
        <v>0</v>
      </c>
      <c r="R17" s="3">
        <v>0</v>
      </c>
    </row>
    <row r="18" spans="1:18">
      <c r="A18" s="3" t="s">
        <v>18</v>
      </c>
      <c r="B18" s="3" t="s">
        <v>46</v>
      </c>
      <c r="C18" s="3">
        <v>1388671</v>
      </c>
      <c r="D18" s="4" t="s">
        <v>47</v>
      </c>
      <c r="E18" s="4" t="s">
        <v>48</v>
      </c>
      <c r="F18" s="4" t="s">
        <v>71</v>
      </c>
      <c r="G18" s="4">
        <v>1</v>
      </c>
      <c r="H18" s="4" t="s">
        <v>72</v>
      </c>
      <c r="I18" s="4" t="s">
        <v>72</v>
      </c>
      <c r="J18" s="3">
        <v>2</v>
      </c>
      <c r="K18" s="3" t="s">
        <v>72</v>
      </c>
      <c r="L18" s="3" t="s">
        <v>72</v>
      </c>
      <c r="M18" s="3">
        <v>2</v>
      </c>
      <c r="N18" s="3" t="s">
        <v>73</v>
      </c>
      <c r="O18" s="3">
        <v>32</v>
      </c>
      <c r="P18" s="3">
        <v>64</v>
      </c>
      <c r="Q18" s="3">
        <v>0</v>
      </c>
      <c r="R18" s="3">
        <v>0</v>
      </c>
    </row>
    <row r="19" spans="1:18">
      <c r="A19" s="3" t="s">
        <v>18</v>
      </c>
      <c r="B19" s="3" t="s">
        <v>46</v>
      </c>
      <c r="C19" s="3">
        <v>1388671</v>
      </c>
      <c r="D19" s="4" t="s">
        <v>47</v>
      </c>
      <c r="E19" s="4" t="s">
        <v>48</v>
      </c>
      <c r="F19" s="4" t="s">
        <v>74</v>
      </c>
      <c r="G19" s="4">
        <v>1</v>
      </c>
      <c r="H19" s="4" t="s">
        <v>72</v>
      </c>
      <c r="I19" s="4">
        <v>2</v>
      </c>
      <c r="J19" s="3" t="s">
        <v>72</v>
      </c>
      <c r="K19" s="3" t="s">
        <v>72</v>
      </c>
      <c r="L19" s="3" t="s">
        <v>72</v>
      </c>
      <c r="M19" s="3">
        <v>2</v>
      </c>
      <c r="N19" s="3" t="s">
        <v>73</v>
      </c>
      <c r="O19" s="3">
        <v>32</v>
      </c>
      <c r="P19" s="3">
        <v>64</v>
      </c>
      <c r="Q19" s="3">
        <v>0</v>
      </c>
      <c r="R19" s="3">
        <v>0</v>
      </c>
    </row>
    <row r="20" spans="1:18">
      <c r="A20" s="3" t="s">
        <v>18</v>
      </c>
      <c r="B20" s="3" t="s">
        <v>46</v>
      </c>
      <c r="C20" s="3">
        <v>1388671</v>
      </c>
      <c r="D20" s="4" t="s">
        <v>47</v>
      </c>
      <c r="E20" s="4" t="s">
        <v>48</v>
      </c>
      <c r="F20" s="4" t="s">
        <v>75</v>
      </c>
      <c r="G20" s="4">
        <v>1</v>
      </c>
      <c r="H20" s="4">
        <v>2</v>
      </c>
      <c r="I20" s="4" t="s">
        <v>72</v>
      </c>
      <c r="J20" s="3" t="s">
        <v>72</v>
      </c>
      <c r="K20" s="3" t="s">
        <v>72</v>
      </c>
      <c r="L20" s="3" t="s">
        <v>72</v>
      </c>
      <c r="M20" s="3">
        <v>2</v>
      </c>
      <c r="N20" s="3" t="s">
        <v>73</v>
      </c>
      <c r="O20" s="3">
        <v>21</v>
      </c>
      <c r="P20" s="3">
        <v>42</v>
      </c>
      <c r="Q20" s="3">
        <v>0</v>
      </c>
      <c r="R20" s="3">
        <v>0</v>
      </c>
    </row>
    <row r="21" spans="1:18">
      <c r="A21" s="3" t="s">
        <v>18</v>
      </c>
      <c r="B21" s="3" t="s">
        <v>46</v>
      </c>
      <c r="C21" s="3">
        <v>1388671</v>
      </c>
      <c r="D21" s="4" t="s">
        <v>47</v>
      </c>
      <c r="E21" s="4" t="s">
        <v>48</v>
      </c>
      <c r="F21" s="4" t="s">
        <v>76</v>
      </c>
      <c r="G21" s="4">
        <v>1</v>
      </c>
      <c r="H21" s="4" t="s">
        <v>72</v>
      </c>
      <c r="I21" s="4" t="s">
        <v>72</v>
      </c>
      <c r="J21" s="3" t="s">
        <v>72</v>
      </c>
      <c r="K21" s="3">
        <v>2</v>
      </c>
      <c r="L21" s="3" t="s">
        <v>72</v>
      </c>
      <c r="M21" s="3">
        <v>2</v>
      </c>
      <c r="N21" s="3" t="s">
        <v>73</v>
      </c>
      <c r="O21" s="3">
        <v>16</v>
      </c>
      <c r="P21" s="3">
        <v>32</v>
      </c>
      <c r="Q21" s="3">
        <v>0</v>
      </c>
      <c r="R21" s="3">
        <v>0</v>
      </c>
    </row>
    <row r="22" spans="1:18">
      <c r="A22" s="3" t="s">
        <v>18</v>
      </c>
      <c r="B22" s="3" t="s">
        <v>46</v>
      </c>
      <c r="C22" s="3">
        <v>1388671</v>
      </c>
      <c r="D22" s="4" t="s">
        <v>47</v>
      </c>
      <c r="E22" s="4" t="s">
        <v>48</v>
      </c>
      <c r="F22" s="4" t="s">
        <v>77</v>
      </c>
      <c r="G22" s="4">
        <v>1</v>
      </c>
      <c r="H22" s="4" t="s">
        <v>72</v>
      </c>
      <c r="I22" s="4" t="s">
        <v>72</v>
      </c>
      <c r="J22" s="3" t="s">
        <v>72</v>
      </c>
      <c r="K22" s="3" t="s">
        <v>72</v>
      </c>
      <c r="L22" s="3">
        <v>2</v>
      </c>
      <c r="M22" s="3">
        <v>2</v>
      </c>
      <c r="N22" s="3" t="s">
        <v>73</v>
      </c>
      <c r="O22" s="3">
        <v>5</v>
      </c>
      <c r="P22" s="3">
        <v>10</v>
      </c>
      <c r="Q22" s="3">
        <v>0</v>
      </c>
      <c r="R22" s="3">
        <v>0</v>
      </c>
    </row>
    <row r="25" spans="1:39">
      <c r="A25" s="2" t="s">
        <v>78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39">
      <c r="A26" s="2" t="s">
        <v>33</v>
      </c>
      <c r="B26" s="2" t="s">
        <v>34</v>
      </c>
      <c r="C26" s="2" t="s">
        <v>35</v>
      </c>
      <c r="D26" s="2" t="s">
        <v>36</v>
      </c>
      <c r="E26" s="2" t="s">
        <v>37</v>
      </c>
      <c r="F26" s="2" t="s">
        <v>38</v>
      </c>
      <c r="G26" s="2" t="s">
        <v>39</v>
      </c>
      <c r="H26" s="2" t="s">
        <v>24</v>
      </c>
      <c r="I26" s="2" t="s">
        <v>26</v>
      </c>
      <c r="J26" s="2" t="s">
        <v>27</v>
      </c>
      <c r="K26" s="2" t="s">
        <v>28</v>
      </c>
      <c r="L26" s="2" t="s">
        <v>29</v>
      </c>
      <c r="M26" s="2" t="s">
        <v>41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hidden="1" spans="1:13">
      <c r="A27" s="3" t="s">
        <v>18</v>
      </c>
      <c r="B27" s="3" t="s">
        <v>46</v>
      </c>
      <c r="C27" s="3">
        <v>1388659</v>
      </c>
      <c r="D27" s="4" t="s">
        <v>47</v>
      </c>
      <c r="E27" s="4" t="s">
        <v>48</v>
      </c>
      <c r="F27" s="4" t="s">
        <v>49</v>
      </c>
      <c r="G27" s="4">
        <v>1</v>
      </c>
      <c r="H27" s="4">
        <v>101</v>
      </c>
      <c r="I27" s="4">
        <v>202</v>
      </c>
      <c r="J27" s="3">
        <v>202</v>
      </c>
      <c r="K27" s="3">
        <v>202</v>
      </c>
      <c r="L27" s="3">
        <v>101</v>
      </c>
      <c r="M27" s="3" t="s">
        <v>50</v>
      </c>
    </row>
    <row r="28" hidden="1" spans="1:13">
      <c r="A28" s="3" t="s">
        <v>18</v>
      </c>
      <c r="B28" s="3" t="s">
        <v>46</v>
      </c>
      <c r="C28" s="3">
        <v>1388660</v>
      </c>
      <c r="D28" s="4" t="s">
        <v>47</v>
      </c>
      <c r="E28" s="4" t="s">
        <v>48</v>
      </c>
      <c r="F28" s="4" t="s">
        <v>49</v>
      </c>
      <c r="G28" s="4">
        <v>1</v>
      </c>
      <c r="H28" s="4">
        <v>1</v>
      </c>
      <c r="I28" s="4">
        <v>2</v>
      </c>
      <c r="J28" s="3">
        <v>2</v>
      </c>
      <c r="K28" s="3">
        <v>2</v>
      </c>
      <c r="L28" s="3">
        <v>1</v>
      </c>
      <c r="M28" s="3" t="s">
        <v>51</v>
      </c>
    </row>
    <row r="29" hidden="1" spans="1:13">
      <c r="A29" s="3" t="s">
        <v>18</v>
      </c>
      <c r="B29" s="3" t="s">
        <v>46</v>
      </c>
      <c r="C29" s="3">
        <v>1388661</v>
      </c>
      <c r="D29" s="4" t="s">
        <v>47</v>
      </c>
      <c r="E29" s="4" t="s">
        <v>48</v>
      </c>
      <c r="F29" s="4" t="s">
        <v>49</v>
      </c>
      <c r="G29" s="4">
        <v>1</v>
      </c>
      <c r="H29" s="4">
        <v>4</v>
      </c>
      <c r="I29" s="4">
        <v>8</v>
      </c>
      <c r="J29" s="3">
        <v>8</v>
      </c>
      <c r="K29" s="3">
        <v>8</v>
      </c>
      <c r="L29" s="3">
        <v>4</v>
      </c>
      <c r="M29" s="3" t="s">
        <v>52</v>
      </c>
    </row>
    <row r="30" hidden="1" spans="1:13">
      <c r="A30" s="3" t="s">
        <v>18</v>
      </c>
      <c r="B30" s="3" t="s">
        <v>46</v>
      </c>
      <c r="C30" s="3">
        <v>1388662</v>
      </c>
      <c r="D30" s="4" t="s">
        <v>47</v>
      </c>
      <c r="E30" s="4" t="s">
        <v>48</v>
      </c>
      <c r="F30" s="4" t="s">
        <v>49</v>
      </c>
      <c r="G30" s="4">
        <v>1</v>
      </c>
      <c r="H30" s="4">
        <v>2</v>
      </c>
      <c r="I30" s="4">
        <v>4</v>
      </c>
      <c r="J30" s="3">
        <v>4</v>
      </c>
      <c r="K30" s="3">
        <v>4</v>
      </c>
      <c r="L30" s="3">
        <v>2</v>
      </c>
      <c r="M30" s="3" t="s">
        <v>53</v>
      </c>
    </row>
    <row r="31" hidden="1" spans="1:13">
      <c r="A31" s="3" t="s">
        <v>18</v>
      </c>
      <c r="B31" s="3" t="s">
        <v>46</v>
      </c>
      <c r="C31" s="3">
        <v>1388664</v>
      </c>
      <c r="D31" s="4" t="s">
        <v>47</v>
      </c>
      <c r="E31" s="4" t="s">
        <v>48</v>
      </c>
      <c r="F31" s="4" t="s">
        <v>49</v>
      </c>
      <c r="G31" s="4">
        <v>1</v>
      </c>
      <c r="H31" s="4">
        <v>6</v>
      </c>
      <c r="I31" s="4">
        <v>12</v>
      </c>
      <c r="J31" s="3">
        <v>12</v>
      </c>
      <c r="K31" s="3">
        <v>12</v>
      </c>
      <c r="L31" s="3">
        <v>6</v>
      </c>
      <c r="M31" s="3" t="s">
        <v>54</v>
      </c>
    </row>
    <row r="32" hidden="1" spans="1:13">
      <c r="A32" s="3" t="s">
        <v>18</v>
      </c>
      <c r="B32" s="3" t="s">
        <v>46</v>
      </c>
      <c r="C32" s="3">
        <v>1388665</v>
      </c>
      <c r="D32" s="4" t="s">
        <v>47</v>
      </c>
      <c r="E32" s="4" t="s">
        <v>48</v>
      </c>
      <c r="F32" s="4" t="s">
        <v>49</v>
      </c>
      <c r="G32" s="4">
        <v>1</v>
      </c>
      <c r="H32" s="4">
        <v>5</v>
      </c>
      <c r="I32" s="4">
        <v>10</v>
      </c>
      <c r="J32" s="3">
        <v>10</v>
      </c>
      <c r="K32" s="3">
        <v>10</v>
      </c>
      <c r="L32" s="3">
        <v>5</v>
      </c>
      <c r="M32" s="3" t="s">
        <v>55</v>
      </c>
    </row>
    <row r="33" hidden="1" spans="1:13">
      <c r="A33" s="3" t="s">
        <v>18</v>
      </c>
      <c r="B33" s="3" t="s">
        <v>46</v>
      </c>
      <c r="C33" s="3">
        <v>1388666</v>
      </c>
      <c r="D33" s="4" t="s">
        <v>47</v>
      </c>
      <c r="E33" s="4" t="s">
        <v>48</v>
      </c>
      <c r="F33" s="4" t="s">
        <v>49</v>
      </c>
      <c r="G33" s="4">
        <v>1</v>
      </c>
      <c r="H33" s="4">
        <v>5</v>
      </c>
      <c r="I33" s="4">
        <v>10</v>
      </c>
      <c r="J33" s="3">
        <v>10</v>
      </c>
      <c r="K33" s="3">
        <v>10</v>
      </c>
      <c r="L33" s="3">
        <v>5</v>
      </c>
      <c r="M33" s="3" t="s">
        <v>56</v>
      </c>
    </row>
    <row r="34" hidden="1" spans="1:13">
      <c r="A34" s="3" t="s">
        <v>18</v>
      </c>
      <c r="B34" s="3" t="s">
        <v>46</v>
      </c>
      <c r="C34" s="3">
        <v>1388668</v>
      </c>
      <c r="D34" s="4" t="s">
        <v>47</v>
      </c>
      <c r="E34" s="4" t="s">
        <v>48</v>
      </c>
      <c r="F34" s="4" t="s">
        <v>57</v>
      </c>
      <c r="G34" s="4">
        <v>1</v>
      </c>
      <c r="H34" s="4">
        <v>14</v>
      </c>
      <c r="I34" s="4">
        <v>28</v>
      </c>
      <c r="J34" s="3">
        <v>28</v>
      </c>
      <c r="K34" s="3">
        <v>28</v>
      </c>
      <c r="L34" s="3">
        <v>14</v>
      </c>
      <c r="M34" s="3" t="s">
        <v>58</v>
      </c>
    </row>
    <row r="35" hidden="1" spans="1:13">
      <c r="A35" s="3" t="s">
        <v>18</v>
      </c>
      <c r="B35" s="3" t="s">
        <v>46</v>
      </c>
      <c r="C35" s="3">
        <v>1388670</v>
      </c>
      <c r="D35" s="4" t="s">
        <v>47</v>
      </c>
      <c r="E35" s="4" t="s">
        <v>48</v>
      </c>
      <c r="F35" s="4" t="s">
        <v>59</v>
      </c>
      <c r="G35" s="4">
        <v>1</v>
      </c>
      <c r="H35" s="4">
        <v>4</v>
      </c>
      <c r="I35" s="4">
        <v>8</v>
      </c>
      <c r="J35" s="3">
        <v>8</v>
      </c>
      <c r="K35" s="3">
        <v>8</v>
      </c>
      <c r="L35" s="3">
        <v>4</v>
      </c>
      <c r="M35" s="3" t="s">
        <v>60</v>
      </c>
    </row>
    <row r="36" hidden="1" spans="1:13">
      <c r="A36" s="3" t="s">
        <v>18</v>
      </c>
      <c r="B36" s="3" t="s">
        <v>46</v>
      </c>
      <c r="C36" s="3">
        <v>1388663</v>
      </c>
      <c r="D36" s="4" t="s">
        <v>47</v>
      </c>
      <c r="E36" s="4" t="s">
        <v>48</v>
      </c>
      <c r="F36" s="4" t="s">
        <v>49</v>
      </c>
      <c r="G36" s="4">
        <v>1</v>
      </c>
      <c r="H36" s="4">
        <v>2</v>
      </c>
      <c r="I36" s="4">
        <v>4</v>
      </c>
      <c r="J36" s="3">
        <v>4</v>
      </c>
      <c r="K36" s="3">
        <v>4</v>
      </c>
      <c r="L36" s="3">
        <v>2</v>
      </c>
      <c r="M36" s="3" t="s">
        <v>61</v>
      </c>
    </row>
    <row r="37" hidden="1" spans="1:13">
      <c r="A37" s="3" t="s">
        <v>18</v>
      </c>
      <c r="B37" s="3" t="s">
        <v>46</v>
      </c>
      <c r="C37" s="3">
        <v>1388669</v>
      </c>
      <c r="D37" s="4" t="s">
        <v>47</v>
      </c>
      <c r="E37" s="4" t="s">
        <v>48</v>
      </c>
      <c r="F37" s="4" t="s">
        <v>62</v>
      </c>
      <c r="G37" s="4">
        <v>1</v>
      </c>
      <c r="H37" s="4">
        <v>6</v>
      </c>
      <c r="I37" s="4">
        <v>6</v>
      </c>
      <c r="J37" s="3">
        <v>6</v>
      </c>
      <c r="K37" s="3">
        <v>3</v>
      </c>
      <c r="L37" s="3">
        <v>3</v>
      </c>
      <c r="M37" s="3" t="s">
        <v>63</v>
      </c>
    </row>
    <row r="38" spans="1:13">
      <c r="A38" s="3" t="s">
        <v>18</v>
      </c>
      <c r="B38" s="3" t="s">
        <v>46</v>
      </c>
      <c r="C38" s="3">
        <v>1388672</v>
      </c>
      <c r="D38" s="4" t="s">
        <v>47</v>
      </c>
      <c r="E38" s="4" t="s">
        <v>48</v>
      </c>
      <c r="F38" s="4" t="s">
        <v>64</v>
      </c>
      <c r="G38" s="4">
        <v>1</v>
      </c>
      <c r="H38" s="4">
        <v>2</v>
      </c>
      <c r="I38" s="4">
        <v>4</v>
      </c>
      <c r="J38" s="3">
        <v>4</v>
      </c>
      <c r="K38" s="3">
        <v>4</v>
      </c>
      <c r="L38" s="3">
        <v>2</v>
      </c>
      <c r="M38" s="3" t="s">
        <v>65</v>
      </c>
    </row>
    <row r="39" spans="1:13">
      <c r="A39" s="3" t="s">
        <v>18</v>
      </c>
      <c r="B39" s="3" t="s">
        <v>46</v>
      </c>
      <c r="C39" s="3">
        <v>1388673</v>
      </c>
      <c r="D39" s="4" t="s">
        <v>47</v>
      </c>
      <c r="E39" s="4" t="s">
        <v>48</v>
      </c>
      <c r="F39" s="4" t="s">
        <v>66</v>
      </c>
      <c r="G39" s="4">
        <v>1</v>
      </c>
      <c r="H39" s="4">
        <v>7</v>
      </c>
      <c r="I39" s="4">
        <v>14</v>
      </c>
      <c r="J39" s="3">
        <v>14</v>
      </c>
      <c r="K39" s="3">
        <v>14</v>
      </c>
      <c r="L39" s="3">
        <v>7</v>
      </c>
      <c r="M39" s="3" t="s">
        <v>67</v>
      </c>
    </row>
    <row r="40" hidden="1" spans="1:13">
      <c r="A40" s="3" t="s">
        <v>18</v>
      </c>
      <c r="B40" s="3" t="s">
        <v>46</v>
      </c>
      <c r="C40" s="3">
        <v>1388674</v>
      </c>
      <c r="D40" s="4" t="s">
        <v>47</v>
      </c>
      <c r="E40" s="4" t="s">
        <v>48</v>
      </c>
      <c r="F40" s="4" t="s">
        <v>62</v>
      </c>
      <c r="G40" s="4">
        <v>1</v>
      </c>
      <c r="H40" s="4">
        <v>6</v>
      </c>
      <c r="I40" s="4">
        <v>6</v>
      </c>
      <c r="J40" s="3">
        <v>6</v>
      </c>
      <c r="K40" s="3">
        <v>3</v>
      </c>
      <c r="L40" s="3">
        <v>3</v>
      </c>
      <c r="M40" s="3" t="s">
        <v>68</v>
      </c>
    </row>
    <row r="41" hidden="1" spans="1:13">
      <c r="A41" s="3" t="s">
        <v>18</v>
      </c>
      <c r="B41" s="3" t="s">
        <v>46</v>
      </c>
      <c r="C41" s="3">
        <v>1388667</v>
      </c>
      <c r="D41" s="4" t="s">
        <v>47</v>
      </c>
      <c r="E41" s="4" t="s">
        <v>48</v>
      </c>
      <c r="F41" s="4" t="s">
        <v>69</v>
      </c>
      <c r="G41" s="4">
        <v>1</v>
      </c>
      <c r="H41" s="4">
        <v>7</v>
      </c>
      <c r="I41" s="4">
        <v>14</v>
      </c>
      <c r="J41" s="3">
        <v>14</v>
      </c>
      <c r="K41" s="3">
        <v>14</v>
      </c>
      <c r="L41" s="3">
        <v>7</v>
      </c>
      <c r="M41" s="3" t="s">
        <v>70</v>
      </c>
    </row>
    <row r="42" hidden="1" spans="1:13">
      <c r="A42" s="3" t="s">
        <v>18</v>
      </c>
      <c r="B42" s="3" t="s">
        <v>46</v>
      </c>
      <c r="C42" s="3">
        <v>1388671</v>
      </c>
      <c r="D42" s="4" t="s">
        <v>47</v>
      </c>
      <c r="E42" s="4" t="s">
        <v>48</v>
      </c>
      <c r="F42" s="4" t="s">
        <v>71</v>
      </c>
      <c r="G42" s="4">
        <v>1</v>
      </c>
      <c r="H42" s="4" t="s">
        <v>72</v>
      </c>
      <c r="I42" s="4" t="s">
        <v>72</v>
      </c>
      <c r="J42" s="3">
        <v>64</v>
      </c>
      <c r="K42" s="3" t="s">
        <v>72</v>
      </c>
      <c r="L42" s="3" t="s">
        <v>72</v>
      </c>
      <c r="M42" s="3" t="s">
        <v>73</v>
      </c>
    </row>
    <row r="43" hidden="1" spans="1:13">
      <c r="A43" s="3" t="s">
        <v>18</v>
      </c>
      <c r="B43" s="3" t="s">
        <v>46</v>
      </c>
      <c r="C43" s="3">
        <v>1388671</v>
      </c>
      <c r="D43" s="4" t="s">
        <v>47</v>
      </c>
      <c r="E43" s="4" t="s">
        <v>48</v>
      </c>
      <c r="F43" s="4" t="s">
        <v>74</v>
      </c>
      <c r="G43" s="4">
        <v>1</v>
      </c>
      <c r="H43" s="4" t="s">
        <v>72</v>
      </c>
      <c r="I43" s="4">
        <v>64</v>
      </c>
      <c r="J43" s="3" t="s">
        <v>72</v>
      </c>
      <c r="K43" s="3" t="s">
        <v>72</v>
      </c>
      <c r="L43" s="3" t="s">
        <v>72</v>
      </c>
      <c r="M43" s="3" t="s">
        <v>73</v>
      </c>
    </row>
    <row r="44" hidden="1" spans="1:13">
      <c r="A44" s="3" t="s">
        <v>18</v>
      </c>
      <c r="B44" s="3" t="s">
        <v>46</v>
      </c>
      <c r="C44" s="3">
        <v>1388671</v>
      </c>
      <c r="D44" s="4" t="s">
        <v>47</v>
      </c>
      <c r="E44" s="4" t="s">
        <v>48</v>
      </c>
      <c r="F44" s="4" t="s">
        <v>75</v>
      </c>
      <c r="G44" s="4">
        <v>1</v>
      </c>
      <c r="H44" s="4">
        <v>42</v>
      </c>
      <c r="I44" s="4" t="s">
        <v>72</v>
      </c>
      <c r="J44" s="3" t="s">
        <v>72</v>
      </c>
      <c r="K44" s="3" t="s">
        <v>72</v>
      </c>
      <c r="L44" s="3" t="s">
        <v>72</v>
      </c>
      <c r="M44" s="3" t="s">
        <v>73</v>
      </c>
    </row>
    <row r="45" hidden="1" spans="1:13">
      <c r="A45" s="3" t="s">
        <v>18</v>
      </c>
      <c r="B45" s="3" t="s">
        <v>46</v>
      </c>
      <c r="C45" s="3">
        <v>1388671</v>
      </c>
      <c r="D45" s="4" t="s">
        <v>47</v>
      </c>
      <c r="E45" s="4" t="s">
        <v>48</v>
      </c>
      <c r="F45" s="4" t="s">
        <v>76</v>
      </c>
      <c r="G45" s="4">
        <v>1</v>
      </c>
      <c r="H45" s="4" t="s">
        <v>72</v>
      </c>
      <c r="I45" s="4" t="s">
        <v>72</v>
      </c>
      <c r="J45" s="3" t="s">
        <v>72</v>
      </c>
      <c r="K45" s="3">
        <v>32</v>
      </c>
      <c r="L45" s="3" t="s">
        <v>72</v>
      </c>
      <c r="M45" s="3" t="s">
        <v>73</v>
      </c>
    </row>
    <row r="46" hidden="1" spans="1:13">
      <c r="A46" s="3" t="s">
        <v>18</v>
      </c>
      <c r="B46" s="3" t="s">
        <v>46</v>
      </c>
      <c r="C46" s="3">
        <v>1388671</v>
      </c>
      <c r="D46" s="4" t="s">
        <v>47</v>
      </c>
      <c r="E46" s="4" t="s">
        <v>48</v>
      </c>
      <c r="F46" s="4" t="s">
        <v>77</v>
      </c>
      <c r="G46" s="4">
        <v>1</v>
      </c>
      <c r="H46" s="4" t="s">
        <v>72</v>
      </c>
      <c r="I46" s="4" t="s">
        <v>72</v>
      </c>
      <c r="J46" s="3" t="s">
        <v>72</v>
      </c>
      <c r="K46" s="3" t="s">
        <v>72</v>
      </c>
      <c r="L46" s="3">
        <v>10</v>
      </c>
      <c r="M46" s="3" t="s">
        <v>73</v>
      </c>
    </row>
    <row r="47" hidden="1" spans="8:12">
      <c r="H47" s="1">
        <f t="shared" ref="H47:L47" si="0">SUM(H27:H46)</f>
        <v>214</v>
      </c>
      <c r="I47" s="1">
        <f t="shared" si="0"/>
        <v>396</v>
      </c>
      <c r="J47" s="1">
        <f t="shared" si="0"/>
        <v>396</v>
      </c>
      <c r="K47" s="1">
        <f t="shared" si="0"/>
        <v>358</v>
      </c>
      <c r="L47" s="1">
        <f t="shared" si="0"/>
        <v>176</v>
      </c>
    </row>
    <row r="50" ht="27" customHeight="1" spans="6:12">
      <c r="F50" s="5" t="s">
        <v>79</v>
      </c>
      <c r="G50" s="6" t="s">
        <v>24</v>
      </c>
      <c r="H50" s="6" t="s">
        <v>26</v>
      </c>
      <c r="I50" s="6" t="s">
        <v>27</v>
      </c>
      <c r="J50" s="6" t="s">
        <v>28</v>
      </c>
      <c r="K50" s="6" t="s">
        <v>29</v>
      </c>
      <c r="L50" s="5" t="s">
        <v>80</v>
      </c>
    </row>
    <row r="51" ht="32" customHeight="1" spans="6:12">
      <c r="F51" s="3" t="s">
        <v>18</v>
      </c>
      <c r="G51" s="3">
        <f t="shared" ref="G51:K51" si="1">H47</f>
        <v>214</v>
      </c>
      <c r="H51" s="3">
        <f t="shared" si="1"/>
        <v>396</v>
      </c>
      <c r="I51" s="3">
        <f t="shared" si="1"/>
        <v>396</v>
      </c>
      <c r="J51" s="3">
        <f t="shared" si="1"/>
        <v>358</v>
      </c>
      <c r="K51" s="3">
        <f t="shared" si="1"/>
        <v>176</v>
      </c>
      <c r="L51" s="1">
        <f>SUM(G51:K51)</f>
        <v>1540</v>
      </c>
    </row>
  </sheetData>
  <autoFilter ref="A26:AM47">
    <filterColumn colId="2">
      <customFilters>
        <customFilter operator="equal" val="1388672"/>
        <customFilter operator="equal" val="1388673"/>
      </customFilters>
    </filterColumn>
    <extLst/>
  </autoFilter>
  <mergeCells count="2">
    <mergeCell ref="A1:Q1"/>
    <mergeCell ref="A25:M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2024-07-01T11:17:52Z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344644F2ACBA47E18B6026F8BBAD3BD9_13</vt:lpwstr>
  </property>
</Properties>
</file>