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2" activeTab="2"/>
  </bookViews>
  <sheets>
    <sheet name="12334连体背心" sheetId="1" state="hidden" r:id="rId1"/>
    <sheet name="12334连体背心 (2)" sheetId="2" state="hidden" r:id="rId2"/>
    <sheet name="12334连体背心 (3)" sheetId="3" r:id="rId3"/>
  </sheets>
  <externalReferences>
    <externalReference r:id="rId4"/>
  </externalReferences>
  <definedNames>
    <definedName name="_xlnm._FilterDatabase" localSheetId="0" hidden="1">'12334连体背心'!$A$1:$T$163</definedName>
    <definedName name="_xlnm._FilterDatabase" localSheetId="1" hidden="1">'12334连体背心 (2)'!$A$1:$L$65</definedName>
    <definedName name="_xlnm._FilterDatabase" localSheetId="2" hidden="1">'12334连体背心 (3)'!$A$1:$M$37</definedName>
    <definedName name="TAGC">[1]Matchbooks!$D$3:$D$8</definedName>
    <definedName name="_xlnm.Print_Area" localSheetId="0">'12334连体背心'!$A$1:$J$108</definedName>
    <definedName name="_xlnm.Print_Area" localSheetId="1">'12334连体背心 (2)'!$A$1:$J$47</definedName>
    <definedName name="_xlnm.Print_Area" localSheetId="2">'12334连体背心 (3)'!$A$1:$L$37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<sst xmlns="http://schemas.openxmlformats.org/spreadsheetml/2006/main" count="2500" uniqueCount="220">
  <si>
    <t>代码</t>
  </si>
  <si>
    <t>尺码</t>
  </si>
  <si>
    <t>Style(Style)</t>
  </si>
  <si>
    <r>
      <rPr>
        <b/>
        <sz val="10"/>
        <rFont val="宋体"/>
        <charset val="134"/>
      </rPr>
      <t>款号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生产单号</t>
    </r>
  </si>
  <si>
    <t>DPCI</t>
  </si>
  <si>
    <t>衣服颜色名称</t>
  </si>
  <si>
    <t>数量(PCS)</t>
  </si>
  <si>
    <t>标颜色</t>
  </si>
  <si>
    <t>快递信息</t>
  </si>
  <si>
    <t>AND18_08B02</t>
  </si>
  <si>
    <t>X-LARGE</t>
  </si>
  <si>
    <t>XL</t>
  </si>
  <si>
    <t>PID-2K33E2</t>
  </si>
  <si>
    <t>12334/4240132</t>
  </si>
  <si>
    <t>018001991</t>
  </si>
  <si>
    <t>BLACK黑色</t>
  </si>
  <si>
    <t>金色标</t>
  </si>
  <si>
    <r>
      <rPr>
        <sz val="11"/>
        <rFont val="Calibri"/>
        <charset val="134"/>
      </rPr>
      <t>Ky4000367854403  31</t>
    </r>
    <r>
      <rPr>
        <sz val="10.5"/>
        <color rgb="FF000000"/>
        <rFont val="等线"/>
        <charset val="134"/>
      </rPr>
      <t>箱</t>
    </r>
    <r>
      <rPr>
        <sz val="10.5"/>
        <color rgb="FF000000"/>
        <rFont val="等线"/>
        <charset val="134"/>
      </rPr>
      <t>—4/30</t>
    </r>
  </si>
  <si>
    <t>WHITE漂白</t>
  </si>
  <si>
    <t>198101795434</t>
  </si>
  <si>
    <t>S</t>
  </si>
  <si>
    <t>198101795243</t>
  </si>
  <si>
    <t>L</t>
  </si>
  <si>
    <t>LARGE</t>
  </si>
  <si>
    <t>018002260</t>
  </si>
  <si>
    <t>TEAL水鸭蓝</t>
  </si>
  <si>
    <t>198101795106</t>
  </si>
  <si>
    <t>XS</t>
  </si>
  <si>
    <t>198101795540</t>
  </si>
  <si>
    <t>X-SMALL</t>
  </si>
  <si>
    <t>018003038</t>
  </si>
  <si>
    <t>198101794598</t>
  </si>
  <si>
    <t>M</t>
  </si>
  <si>
    <t>4X</t>
  </si>
  <si>
    <t>018004932</t>
  </si>
  <si>
    <t>SMALL</t>
  </si>
  <si>
    <t>018005062</t>
  </si>
  <si>
    <t>198101794840</t>
  </si>
  <si>
    <t>1X</t>
  </si>
  <si>
    <t>018005481</t>
  </si>
  <si>
    <t>198101795182</t>
  </si>
  <si>
    <t>3X</t>
  </si>
  <si>
    <t>018006302</t>
  </si>
  <si>
    <t>XX-LARGE</t>
  </si>
  <si>
    <t>XXL</t>
  </si>
  <si>
    <t>018006801</t>
  </si>
  <si>
    <t>198101795410</t>
  </si>
  <si>
    <t>198101795601</t>
  </si>
  <si>
    <t>2X</t>
  </si>
  <si>
    <t>018008110</t>
  </si>
  <si>
    <t>198101794642</t>
  </si>
  <si>
    <t>MEDIUM</t>
  </si>
  <si>
    <t>018008699</t>
  </si>
  <si>
    <t>198101794529</t>
  </si>
  <si>
    <t>198101795670</t>
  </si>
  <si>
    <t>198101795151</t>
  </si>
  <si>
    <t>018002081</t>
  </si>
  <si>
    <t>BROWN核桃棕</t>
  </si>
  <si>
    <t>Ky4000313841143  15箱---4-25</t>
  </si>
  <si>
    <t>018002517</t>
  </si>
  <si>
    <t>198101795328</t>
  </si>
  <si>
    <t>018003918</t>
  </si>
  <si>
    <t>198101795007</t>
  </si>
  <si>
    <t>018004021</t>
  </si>
  <si>
    <t>018004299</t>
  </si>
  <si>
    <t>018005143</t>
  </si>
  <si>
    <t>198101795397</t>
  </si>
  <si>
    <t>018005464</t>
  </si>
  <si>
    <t>018007031</t>
  </si>
  <si>
    <t>198101794918</t>
  </si>
  <si>
    <t>018007881</t>
  </si>
  <si>
    <t>198101794611</t>
  </si>
  <si>
    <t>018008795</t>
  </si>
  <si>
    <t>198101794956</t>
  </si>
  <si>
    <t>198101795526</t>
  </si>
  <si>
    <t>198101794871</t>
  </si>
  <si>
    <t>018001990</t>
  </si>
  <si>
    <t>LIGHTBROWN购物袋灰</t>
  </si>
  <si>
    <t>198101795083</t>
  </si>
  <si>
    <t>018002449</t>
  </si>
  <si>
    <t>RED流行红</t>
  </si>
  <si>
    <t>198101795168</t>
  </si>
  <si>
    <t>018002703</t>
  </si>
  <si>
    <t>018003534</t>
  </si>
  <si>
    <t>198101794932</t>
  </si>
  <si>
    <t>018003685</t>
  </si>
  <si>
    <t>018004356</t>
  </si>
  <si>
    <t>018006734</t>
  </si>
  <si>
    <t>198101794857</t>
  </si>
  <si>
    <t>018006899</t>
  </si>
  <si>
    <t>018007821</t>
  </si>
  <si>
    <t>018008211</t>
  </si>
  <si>
    <t>198101794666</t>
  </si>
  <si>
    <t>018002001</t>
  </si>
  <si>
    <t>LIGHTPINK烟粉色</t>
  </si>
  <si>
    <t>018002756</t>
  </si>
  <si>
    <t>198101794734</t>
  </si>
  <si>
    <t>018002991</t>
  </si>
  <si>
    <t>198101795724</t>
  </si>
  <si>
    <t>018003712</t>
  </si>
  <si>
    <t>198101794604</t>
  </si>
  <si>
    <t>018004877</t>
  </si>
  <si>
    <t>198101794574</t>
  </si>
  <si>
    <t>018005129</t>
  </si>
  <si>
    <t>198101795557</t>
  </si>
  <si>
    <t>018006277</t>
  </si>
  <si>
    <t>198101795090</t>
  </si>
  <si>
    <t>018006880</t>
  </si>
  <si>
    <t>TAN杏仁色</t>
  </si>
  <si>
    <t>198101795533</t>
  </si>
  <si>
    <t>018007287</t>
  </si>
  <si>
    <t>198101794925</t>
  </si>
  <si>
    <t>018009046</t>
  </si>
  <si>
    <t>198101794758</t>
  </si>
  <si>
    <t>018002296</t>
  </si>
  <si>
    <t>198101795779</t>
  </si>
  <si>
    <t>018002505</t>
  </si>
  <si>
    <t>198101795021</t>
  </si>
  <si>
    <t>198101795403</t>
  </si>
  <si>
    <t>018003024</t>
  </si>
  <si>
    <t>198101795144</t>
  </si>
  <si>
    <t>018003446</t>
  </si>
  <si>
    <t>198101795250</t>
  </si>
  <si>
    <t>018006350</t>
  </si>
  <si>
    <t>198101795236</t>
  </si>
  <si>
    <t>018006392</t>
  </si>
  <si>
    <t>198101795298</t>
  </si>
  <si>
    <t>018006579</t>
  </si>
  <si>
    <t>198101795731</t>
  </si>
  <si>
    <t>198101794635</t>
  </si>
  <si>
    <t>198101795588</t>
  </si>
  <si>
    <t>018007376</t>
  </si>
  <si>
    <t>198101795755</t>
  </si>
  <si>
    <t>198101794833</t>
  </si>
  <si>
    <t>018008349</t>
  </si>
  <si>
    <t>198101794727</t>
  </si>
  <si>
    <t>018008634</t>
  </si>
  <si>
    <t>198101795014</t>
  </si>
  <si>
    <t>198101794949</t>
  </si>
  <si>
    <t>198101795748</t>
  </si>
  <si>
    <t>018002106</t>
  </si>
  <si>
    <t>RUST肉桂粉</t>
  </si>
  <si>
    <t>198101794796</t>
  </si>
  <si>
    <t>198101795618</t>
  </si>
  <si>
    <t>018002272</t>
  </si>
  <si>
    <t>018002701</t>
  </si>
  <si>
    <t>198101794710</t>
  </si>
  <si>
    <t>018003280</t>
  </si>
  <si>
    <t>198101794901</t>
  </si>
  <si>
    <t>018003436</t>
  </si>
  <si>
    <t>018003716</t>
  </si>
  <si>
    <t>198101795175</t>
  </si>
  <si>
    <t>018004005</t>
  </si>
  <si>
    <t>018004817</t>
  </si>
  <si>
    <t>198101794536</t>
  </si>
  <si>
    <t>018005908</t>
  </si>
  <si>
    <t>198101795311</t>
  </si>
  <si>
    <t>198101794581</t>
  </si>
  <si>
    <t>198101795113</t>
  </si>
  <si>
    <t>018007010</t>
  </si>
  <si>
    <t>198101795878</t>
  </si>
  <si>
    <t>018003504</t>
  </si>
  <si>
    <t>198101795137</t>
  </si>
  <si>
    <t>018004414</t>
  </si>
  <si>
    <t>BEIGE米驼色</t>
  </si>
  <si>
    <t>198101795656</t>
  </si>
  <si>
    <t>018004749</t>
  </si>
  <si>
    <t>198101795373</t>
  </si>
  <si>
    <t>018004917</t>
  </si>
  <si>
    <t>198101795267</t>
  </si>
  <si>
    <t>018005252</t>
  </si>
  <si>
    <t>018005771</t>
  </si>
  <si>
    <t>198101795717</t>
  </si>
  <si>
    <t>018007584</t>
  </si>
  <si>
    <t>198101795625</t>
  </si>
  <si>
    <t>018007830</t>
  </si>
  <si>
    <t>198101795427</t>
  </si>
  <si>
    <t>018008565</t>
  </si>
  <si>
    <t>198101794550</t>
  </si>
  <si>
    <t>018008841</t>
  </si>
  <si>
    <t>198101794543</t>
  </si>
  <si>
    <t>018001997</t>
  </si>
  <si>
    <t>198101795380</t>
  </si>
  <si>
    <t>198101794888</t>
  </si>
  <si>
    <t>018002289</t>
  </si>
  <si>
    <t>018002717</t>
  </si>
  <si>
    <t>018003115</t>
  </si>
  <si>
    <t>018003116</t>
  </si>
  <si>
    <t>018003276</t>
  </si>
  <si>
    <t>018004227</t>
  </si>
  <si>
    <t>018004581</t>
  </si>
  <si>
    <t>018007726</t>
  </si>
  <si>
    <t>018007975</t>
  </si>
  <si>
    <t>018002148</t>
  </si>
  <si>
    <t>018002512</t>
  </si>
  <si>
    <t>018002757</t>
  </si>
  <si>
    <r>
      <rPr>
        <sz val="11"/>
        <rFont val="Calibri"/>
        <charset val="134"/>
      </rPr>
      <t>Ky4000321986865  20</t>
    </r>
    <r>
      <rPr>
        <sz val="10.5"/>
        <color rgb="FF000000"/>
        <rFont val="等线"/>
        <charset val="134"/>
      </rPr>
      <t>箱</t>
    </r>
    <r>
      <rPr>
        <sz val="10.5"/>
        <color rgb="FF000000"/>
        <rFont val="等线"/>
        <charset val="134"/>
      </rPr>
      <t>—5/6</t>
    </r>
  </si>
  <si>
    <t>018003357</t>
  </si>
  <si>
    <t>018004044</t>
  </si>
  <si>
    <t>018004137</t>
  </si>
  <si>
    <t>018004629</t>
  </si>
  <si>
    <t>018004872</t>
  </si>
  <si>
    <t>018008487</t>
  </si>
  <si>
    <t>018008606</t>
  </si>
  <si>
    <t>018002396</t>
  </si>
  <si>
    <t>米驼色</t>
  </si>
  <si>
    <t>白色标</t>
  </si>
  <si>
    <r>
      <rPr>
        <sz val="11"/>
        <rFont val="Calibri"/>
        <charset val="134"/>
      </rPr>
      <t>Sf1627588840788  1</t>
    </r>
    <r>
      <rPr>
        <b/>
        <sz val="10.5"/>
        <color rgb="FF000000"/>
        <rFont val="等线"/>
        <charset val="134"/>
      </rPr>
      <t>箱—</t>
    </r>
    <r>
      <rPr>
        <b/>
        <sz val="10.5"/>
        <color rgb="FF000000"/>
        <rFont val="等线"/>
        <charset val="134"/>
      </rPr>
      <t>4/23</t>
    </r>
  </si>
  <si>
    <t>018002853</t>
  </si>
  <si>
    <t>018003042</t>
  </si>
  <si>
    <t>018003667</t>
  </si>
  <si>
    <t>018005186</t>
  </si>
  <si>
    <t>018006541</t>
  </si>
  <si>
    <t>018007119</t>
  </si>
  <si>
    <t>018007235</t>
  </si>
  <si>
    <t>018008157</t>
  </si>
  <si>
    <t>018008668</t>
  </si>
  <si>
    <t>补数量</t>
  </si>
  <si>
    <t>邮购单</t>
  </si>
  <si>
    <t>需求总数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</si>
</sst>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  <numFmt numFmtId="177" formatCode="000"/>
    <numFmt numFmtId="178" formatCode="00"/>
    <numFmt numFmtId="179" formatCode="0_);[Red]\(0\)"/>
  </numFmts>
  <fonts count="34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0.5"/>
      <color rgb="FF000000"/>
      <name val="等线"/>
      <charset val="134"/>
    </font>
    <font>
      <sz val="11"/>
      <color rgb="FFFF0000"/>
      <name val="宋体"/>
      <charset val="134"/>
      <scheme val="minor"/>
    </font>
    <font>
      <sz val="12"/>
      <color theme="1"/>
      <name val="Calibri"/>
      <charset val="134"/>
    </font>
    <font>
      <sz val="12"/>
      <color theme="1"/>
      <name val="宋体"/>
      <charset val="134"/>
      <scheme val="minor"/>
    </font>
    <font>
      <sz val="12"/>
      <name val="Arial"/>
      <charset val="134"/>
    </font>
    <font>
      <b/>
      <sz val="12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Calibri"/>
      <charset val="134"/>
    </font>
    <font>
      <b/>
      <sz val="10.5"/>
      <color rgb="FF00000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5" fillId="0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right"/>
    </xf>
    <xf numFmtId="176" fontId="0" fillId="0" borderId="0" xfId="0" applyNumberFormat="1">
      <alignment vertical="center"/>
    </xf>
    <xf numFmtId="0" fontId="0" fillId="2" borderId="1" xfId="0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left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vertical="center"/>
    </xf>
    <xf numFmtId="177" fontId="9" fillId="0" borderId="1" xfId="49" applyNumberFormat="1" applyFont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wrapText="1"/>
    </xf>
    <xf numFmtId="0" fontId="9" fillId="0" borderId="1" xfId="49" applyFont="1" applyBorder="1" applyAlignment="1">
      <alignment horizontal="center" vertical="center"/>
    </xf>
    <xf numFmtId="179" fontId="12" fillId="0" borderId="1" xfId="49" applyNumberFormat="1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center"/>
    </xf>
    <xf numFmtId="0" fontId="7" fillId="0" borderId="0" xfId="0" applyFont="1" applyBorder="1">
      <alignment vertical="center"/>
    </xf>
    <xf numFmtId="0" fontId="7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21</xdr:col>
      <xdr:colOff>47625</xdr:colOff>
      <xdr:row>17</xdr:row>
      <xdr:rowOff>200025</xdr:rowOff>
    </xdr:from>
    <xdr:to>
      <xdr:col>29</xdr:col>
      <xdr:colOff>219075</xdr:colOff>
      <xdr:row>31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08425" y="4962525"/>
          <a:ext cx="5109210" cy="3924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419100</xdr:colOff>
      <xdr:row>1</xdr:row>
      <xdr:rowOff>38100</xdr:rowOff>
    </xdr:from>
    <xdr:to>
      <xdr:col>18</xdr:col>
      <xdr:colOff>571500</xdr:colOff>
      <xdr:row>16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56115" y="243840"/>
          <a:ext cx="5158740" cy="276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104775</xdr:colOff>
      <xdr:row>6</xdr:row>
      <xdr:rowOff>19050</xdr:rowOff>
    </xdr:from>
    <xdr:to>
      <xdr:col>19</xdr:col>
      <xdr:colOff>390525</xdr:colOff>
      <xdr:row>20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544810" y="1139190"/>
          <a:ext cx="4606290" cy="258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29</xdr:row>
      <xdr:rowOff>38100</xdr:rowOff>
    </xdr:from>
    <xdr:to>
      <xdr:col>19</xdr:col>
      <xdr:colOff>581025</xdr:colOff>
      <xdr:row>46</xdr:row>
      <xdr:rowOff>161925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822815" y="5364480"/>
          <a:ext cx="5518785" cy="323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95250</xdr:colOff>
      <xdr:row>16</xdr:row>
      <xdr:rowOff>123825</xdr:rowOff>
    </xdr:from>
    <xdr:to>
      <xdr:col>18</xdr:col>
      <xdr:colOff>400050</xdr:colOff>
      <xdr:row>28</xdr:row>
      <xdr:rowOff>171450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918065" y="3072765"/>
          <a:ext cx="4625340" cy="224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276225</xdr:colOff>
      <xdr:row>36</xdr:row>
      <xdr:rowOff>161925</xdr:rowOff>
    </xdr:from>
    <xdr:to>
      <xdr:col>21</xdr:col>
      <xdr:colOff>161925</xdr:colOff>
      <xdr:row>52</xdr:row>
      <xdr:rowOff>19050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716260" y="6768465"/>
          <a:ext cx="5440680" cy="278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22</xdr:col>
      <xdr:colOff>266700</xdr:colOff>
      <xdr:row>25</xdr:row>
      <xdr:rowOff>161925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057255" y="1851660"/>
          <a:ext cx="5821680" cy="290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28575</xdr:colOff>
      <xdr:row>0</xdr:row>
      <xdr:rowOff>76200</xdr:rowOff>
    </xdr:from>
    <xdr:to>
      <xdr:col>26</xdr:col>
      <xdr:colOff>590550</xdr:colOff>
      <xdr:row>19</xdr:row>
      <xdr:rowOff>19050</xdr:rowOff>
    </xdr:to>
    <xdr:pic>
      <xdr:nvPicPr>
        <xdr:cNvPr id="10" name="图片 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937490" y="76200"/>
          <a:ext cx="6734175" cy="34404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USER-20190430AZ\AppData\Roaming\Foxmail7\Temp-5108-20201014080942\Attach\JLL-211joy-lab%20RFID&#160;Target&#160;Order&#160;Form&#160;AIM&#160;HANGTAGS_AUG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angtags (AIM)"/>
      <sheetName val="CBZ StringAssm"/>
      <sheetName val="WF19_50A01"/>
      <sheetName val="Quantity"/>
      <sheetName val="Version"/>
      <sheetName val="Polyester%"/>
      <sheetName val="Matchbook Size"/>
      <sheetName val="Length"/>
      <sheetName val="Matchbooks"/>
      <sheetName val="Tertiary"/>
      <sheetName val="Option 01C03"/>
      <sheetName val="Feature Function"/>
      <sheetName val="Icons"/>
      <sheetName val="Fabric Support Level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3"/>
  <sheetViews>
    <sheetView topLeftCell="A88" workbookViewId="0">
      <selection activeCell="G51" sqref="G51"/>
    </sheetView>
  </sheetViews>
  <sheetFormatPr defaultColWidth="9" defaultRowHeight="14.4"/>
  <cols>
    <col min="1" max="1" width="12.25" customWidth="1"/>
    <col min="4" max="4" width="10.3703703703704" customWidth="1"/>
    <col min="5" max="5" width="12.8703703703704" customWidth="1"/>
    <col min="6" max="6" width="11.5" customWidth="1"/>
    <col min="7" max="7" width="19.8703703703704" customWidth="1"/>
    <col min="9" max="9" width="14" customWidth="1"/>
    <col min="10" max="10" width="25.3703703703704" customWidth="1"/>
    <col min="11" max="11" width="10" customWidth="1"/>
    <col min="16" max="16" width="14.75" customWidth="1"/>
    <col min="19" max="19" width="11.5" style="26"/>
  </cols>
  <sheetData>
    <row r="1" ht="16.2" spans="1:10">
      <c r="A1" s="5" t="s">
        <v>0</v>
      </c>
      <c r="B1" s="6" t="s">
        <v>1</v>
      </c>
      <c r="C1" s="7"/>
      <c r="D1" s="8" t="s">
        <v>2</v>
      </c>
      <c r="E1" s="9" t="s">
        <v>3</v>
      </c>
      <c r="F1" s="8" t="s">
        <v>4</v>
      </c>
      <c r="G1" s="10" t="s">
        <v>5</v>
      </c>
      <c r="H1" s="8" t="s">
        <v>6</v>
      </c>
      <c r="I1" s="10" t="s">
        <v>7</v>
      </c>
      <c r="J1" s="10" t="s">
        <v>8</v>
      </c>
    </row>
    <row r="2" ht="30" spans="1:19">
      <c r="A2" s="12" t="s">
        <v>9</v>
      </c>
      <c r="B2" s="12" t="s">
        <v>10</v>
      </c>
      <c r="C2" s="12" t="s">
        <v>11</v>
      </c>
      <c r="D2" s="12" t="s">
        <v>12</v>
      </c>
      <c r="E2" s="12" t="s">
        <v>13</v>
      </c>
      <c r="F2" s="12" t="s">
        <v>14</v>
      </c>
      <c r="G2" s="18" t="s">
        <v>15</v>
      </c>
      <c r="H2" s="12">
        <v>9500</v>
      </c>
      <c r="I2" s="24" t="s">
        <v>16</v>
      </c>
      <c r="J2" s="12" t="s">
        <v>17</v>
      </c>
      <c r="L2" s="18" t="s">
        <v>18</v>
      </c>
      <c r="M2" s="38">
        <v>18</v>
      </c>
      <c r="N2" s="39">
        <v>0</v>
      </c>
      <c r="O2" s="40">
        <v>2757</v>
      </c>
      <c r="P2" s="41" t="s">
        <v>19</v>
      </c>
      <c r="Q2" s="42" t="s">
        <v>20</v>
      </c>
      <c r="R2">
        <v>33457</v>
      </c>
      <c r="S2" s="26">
        <f>+H2-R2</f>
        <v>-23957</v>
      </c>
    </row>
    <row r="3" ht="30" spans="1:19">
      <c r="A3" s="12" t="s">
        <v>9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8" t="s">
        <v>15</v>
      </c>
      <c r="H3" s="12">
        <v>5451</v>
      </c>
      <c r="I3" s="24" t="s">
        <v>16</v>
      </c>
      <c r="J3" s="12" t="s">
        <v>17</v>
      </c>
      <c r="L3" s="18" t="s">
        <v>18</v>
      </c>
      <c r="M3" s="38">
        <v>18</v>
      </c>
      <c r="N3" s="39">
        <v>0</v>
      </c>
      <c r="O3" s="40">
        <v>4137</v>
      </c>
      <c r="P3" s="41" t="s">
        <v>21</v>
      </c>
      <c r="Q3" s="42" t="s">
        <v>22</v>
      </c>
      <c r="R3">
        <v>27632</v>
      </c>
      <c r="S3" s="26">
        <f>+H3-R3</f>
        <v>-22181</v>
      </c>
    </row>
    <row r="4" ht="30" spans="1:18">
      <c r="A4" s="12" t="s">
        <v>9</v>
      </c>
      <c r="B4" s="12" t="s">
        <v>23</v>
      </c>
      <c r="C4" s="12" t="s">
        <v>22</v>
      </c>
      <c r="D4" s="12" t="s">
        <v>12</v>
      </c>
      <c r="E4" s="12" t="s">
        <v>13</v>
      </c>
      <c r="F4" s="12" t="s">
        <v>24</v>
      </c>
      <c r="G4" s="18" t="s">
        <v>15</v>
      </c>
      <c r="H4" s="12">
        <v>9500</v>
      </c>
      <c r="I4" s="24" t="s">
        <v>16</v>
      </c>
      <c r="J4" s="12" t="s">
        <v>17</v>
      </c>
      <c r="L4" s="18" t="s">
        <v>25</v>
      </c>
      <c r="M4" s="38">
        <v>18</v>
      </c>
      <c r="N4" s="39">
        <v>0</v>
      </c>
      <c r="O4" s="40">
        <v>2717</v>
      </c>
      <c r="P4" s="41" t="s">
        <v>26</v>
      </c>
      <c r="Q4" s="42" t="s">
        <v>27</v>
      </c>
      <c r="R4" s="43">
        <v>13536</v>
      </c>
    </row>
    <row r="5" ht="15.6" spans="1:17">
      <c r="A5" s="12" t="s">
        <v>9</v>
      </c>
      <c r="B5" s="12" t="s">
        <v>23</v>
      </c>
      <c r="C5" s="12" t="s">
        <v>22</v>
      </c>
      <c r="D5" s="12" t="s">
        <v>12</v>
      </c>
      <c r="E5" s="12" t="s">
        <v>13</v>
      </c>
      <c r="F5" s="12" t="s">
        <v>24</v>
      </c>
      <c r="G5" s="18" t="s">
        <v>15</v>
      </c>
      <c r="H5" s="12">
        <v>9500</v>
      </c>
      <c r="I5" s="24" t="s">
        <v>16</v>
      </c>
      <c r="J5" s="12" t="s">
        <v>17</v>
      </c>
      <c r="L5" s="18"/>
      <c r="M5" s="38"/>
      <c r="N5" s="39"/>
      <c r="O5" s="40"/>
      <c r="P5" s="41"/>
      <c r="Q5" s="42"/>
    </row>
    <row r="6" ht="30" spans="1:19">
      <c r="A6" s="12" t="s">
        <v>9</v>
      </c>
      <c r="B6" s="12" t="s">
        <v>23</v>
      </c>
      <c r="C6" s="12" t="s">
        <v>22</v>
      </c>
      <c r="D6" s="12" t="s">
        <v>12</v>
      </c>
      <c r="E6" s="12" t="s">
        <v>13</v>
      </c>
      <c r="F6" s="12" t="s">
        <v>24</v>
      </c>
      <c r="G6" s="18" t="s">
        <v>15</v>
      </c>
      <c r="H6" s="12">
        <v>6825</v>
      </c>
      <c r="I6" s="24" t="s">
        <v>16</v>
      </c>
      <c r="J6" s="12" t="s">
        <v>17</v>
      </c>
      <c r="L6" s="18" t="s">
        <v>25</v>
      </c>
      <c r="M6" s="38">
        <v>18</v>
      </c>
      <c r="N6" s="39">
        <v>0</v>
      </c>
      <c r="O6" s="40">
        <v>4227</v>
      </c>
      <c r="P6" s="41" t="s">
        <v>28</v>
      </c>
      <c r="Q6" s="42" t="s">
        <v>20</v>
      </c>
      <c r="R6" s="43">
        <v>22225</v>
      </c>
      <c r="S6" s="26">
        <f>+H6-R6+H7+H8</f>
        <v>3600</v>
      </c>
    </row>
    <row r="7" ht="15.6" spans="1:17">
      <c r="A7" s="12" t="s">
        <v>9</v>
      </c>
      <c r="B7" s="12" t="s">
        <v>29</v>
      </c>
      <c r="C7" s="12" t="s">
        <v>27</v>
      </c>
      <c r="D7" s="12" t="s">
        <v>12</v>
      </c>
      <c r="E7" s="12" t="s">
        <v>13</v>
      </c>
      <c r="F7" s="12" t="s">
        <v>30</v>
      </c>
      <c r="G7" s="18" t="s">
        <v>15</v>
      </c>
      <c r="H7" s="12">
        <v>9500</v>
      </c>
      <c r="I7" s="24" t="s">
        <v>16</v>
      </c>
      <c r="J7" s="12" t="s">
        <v>17</v>
      </c>
      <c r="L7" s="18"/>
      <c r="M7" s="38"/>
      <c r="N7" s="39"/>
      <c r="O7" s="40"/>
      <c r="P7" s="41"/>
      <c r="Q7" s="42"/>
    </row>
    <row r="8" ht="15.6" spans="1:17">
      <c r="A8" s="12" t="s">
        <v>9</v>
      </c>
      <c r="B8" s="12" t="s">
        <v>29</v>
      </c>
      <c r="C8" s="12" t="s">
        <v>27</v>
      </c>
      <c r="D8" s="12" t="s">
        <v>12</v>
      </c>
      <c r="E8" s="12" t="s">
        <v>13</v>
      </c>
      <c r="F8" s="12" t="s">
        <v>30</v>
      </c>
      <c r="G8" s="18" t="s">
        <v>15</v>
      </c>
      <c r="H8" s="12">
        <v>9500</v>
      </c>
      <c r="I8" s="24" t="s">
        <v>16</v>
      </c>
      <c r="J8" s="12" t="s">
        <v>17</v>
      </c>
      <c r="L8" s="18"/>
      <c r="M8" s="38"/>
      <c r="N8" s="39"/>
      <c r="O8" s="40"/>
      <c r="P8" s="41"/>
      <c r="Q8" s="42"/>
    </row>
    <row r="9" ht="30" spans="1:19">
      <c r="A9" s="12" t="s">
        <v>9</v>
      </c>
      <c r="B9" s="12" t="s">
        <v>29</v>
      </c>
      <c r="C9" s="12" t="s">
        <v>27</v>
      </c>
      <c r="D9" s="12" t="s">
        <v>12</v>
      </c>
      <c r="E9" s="12" t="s">
        <v>13</v>
      </c>
      <c r="F9" s="12" t="s">
        <v>30</v>
      </c>
      <c r="G9" s="18" t="s">
        <v>15</v>
      </c>
      <c r="H9" s="12">
        <v>29</v>
      </c>
      <c r="I9" s="24" t="s">
        <v>16</v>
      </c>
      <c r="J9" s="12" t="s">
        <v>17</v>
      </c>
      <c r="L9" s="18" t="s">
        <v>25</v>
      </c>
      <c r="M9" s="38">
        <v>18</v>
      </c>
      <c r="N9" s="39">
        <v>0</v>
      </c>
      <c r="O9" s="40">
        <v>3115</v>
      </c>
      <c r="P9" s="41" t="s">
        <v>31</v>
      </c>
      <c r="Q9" s="42" t="s">
        <v>32</v>
      </c>
      <c r="R9" s="43">
        <v>26089</v>
      </c>
      <c r="S9" s="26">
        <f>+H9-R9+H10+H11</f>
        <v>-16500</v>
      </c>
    </row>
    <row r="10" spans="1:10">
      <c r="A10" s="12" t="s">
        <v>9</v>
      </c>
      <c r="B10" s="12" t="s">
        <v>33</v>
      </c>
      <c r="C10" s="12" t="s">
        <v>33</v>
      </c>
      <c r="D10" s="12" t="s">
        <v>12</v>
      </c>
      <c r="E10" s="12" t="s">
        <v>13</v>
      </c>
      <c r="F10" s="12" t="s">
        <v>34</v>
      </c>
      <c r="G10" s="18" t="s">
        <v>15</v>
      </c>
      <c r="H10" s="12">
        <v>60</v>
      </c>
      <c r="I10" s="24" t="s">
        <v>16</v>
      </c>
      <c r="J10" s="12" t="s">
        <v>17</v>
      </c>
    </row>
    <row r="11" spans="1:10">
      <c r="A11" s="12" t="s">
        <v>9</v>
      </c>
      <c r="B11" s="12" t="s">
        <v>35</v>
      </c>
      <c r="C11" s="12" t="s">
        <v>20</v>
      </c>
      <c r="D11" s="12" t="s">
        <v>12</v>
      </c>
      <c r="E11" s="12" t="s">
        <v>13</v>
      </c>
      <c r="F11" s="12" t="s">
        <v>36</v>
      </c>
      <c r="G11" s="18" t="s">
        <v>15</v>
      </c>
      <c r="H11" s="12">
        <v>9500</v>
      </c>
      <c r="I11" s="24" t="s">
        <v>16</v>
      </c>
      <c r="J11" s="12" t="s">
        <v>17</v>
      </c>
    </row>
    <row r="12" ht="30" spans="1:19">
      <c r="A12" s="12" t="s">
        <v>9</v>
      </c>
      <c r="B12" s="12" t="s">
        <v>35</v>
      </c>
      <c r="C12" s="12" t="s">
        <v>20</v>
      </c>
      <c r="D12" s="12" t="s">
        <v>12</v>
      </c>
      <c r="E12" s="12" t="s">
        <v>13</v>
      </c>
      <c r="F12" s="12" t="s">
        <v>36</v>
      </c>
      <c r="G12" s="18" t="s">
        <v>15</v>
      </c>
      <c r="H12" s="12">
        <v>9500</v>
      </c>
      <c r="I12" s="24" t="s">
        <v>16</v>
      </c>
      <c r="J12" s="12" t="s">
        <v>17</v>
      </c>
      <c r="L12" s="18" t="s">
        <v>25</v>
      </c>
      <c r="M12" s="38">
        <v>18</v>
      </c>
      <c r="N12" s="39">
        <v>0</v>
      </c>
      <c r="O12" s="40">
        <v>1997</v>
      </c>
      <c r="P12" s="41" t="s">
        <v>37</v>
      </c>
      <c r="Q12" s="42" t="s">
        <v>22</v>
      </c>
      <c r="R12" s="43">
        <v>18373</v>
      </c>
      <c r="S12" s="26">
        <f>+H12-R12+H13+H14</f>
        <v>3389</v>
      </c>
    </row>
    <row r="13" spans="1:10">
      <c r="A13" s="12" t="s">
        <v>9</v>
      </c>
      <c r="B13" s="12" t="s">
        <v>35</v>
      </c>
      <c r="C13" s="12" t="s">
        <v>20</v>
      </c>
      <c r="D13" s="12" t="s">
        <v>12</v>
      </c>
      <c r="E13" s="12" t="s">
        <v>13</v>
      </c>
      <c r="F13" s="12" t="s">
        <v>36</v>
      </c>
      <c r="G13" s="18" t="s">
        <v>15</v>
      </c>
      <c r="H13" s="12">
        <v>9500</v>
      </c>
      <c r="I13" s="24" t="s">
        <v>16</v>
      </c>
      <c r="J13" s="12" t="s">
        <v>17</v>
      </c>
    </row>
    <row r="14" spans="1:10">
      <c r="A14" s="12" t="s">
        <v>9</v>
      </c>
      <c r="B14" s="12" t="s">
        <v>35</v>
      </c>
      <c r="C14" s="12" t="s">
        <v>20</v>
      </c>
      <c r="D14" s="12" t="s">
        <v>12</v>
      </c>
      <c r="E14" s="12" t="s">
        <v>13</v>
      </c>
      <c r="F14" s="12" t="s">
        <v>36</v>
      </c>
      <c r="G14" s="18" t="s">
        <v>15</v>
      </c>
      <c r="H14" s="12">
        <v>2762</v>
      </c>
      <c r="I14" s="24" t="s">
        <v>16</v>
      </c>
      <c r="J14" s="12" t="s">
        <v>17</v>
      </c>
    </row>
    <row r="15" ht="30" spans="1:19">
      <c r="A15" s="12" t="s">
        <v>9</v>
      </c>
      <c r="B15" s="12" t="s">
        <v>38</v>
      </c>
      <c r="C15" s="12" t="s">
        <v>38</v>
      </c>
      <c r="D15" s="12" t="s">
        <v>12</v>
      </c>
      <c r="E15" s="12" t="s">
        <v>13</v>
      </c>
      <c r="F15" s="12" t="s">
        <v>39</v>
      </c>
      <c r="G15" s="18" t="s">
        <v>15</v>
      </c>
      <c r="H15" s="12">
        <v>314</v>
      </c>
      <c r="I15" s="24" t="s">
        <v>16</v>
      </c>
      <c r="J15" s="12" t="s">
        <v>17</v>
      </c>
      <c r="L15" s="18" t="s">
        <v>25</v>
      </c>
      <c r="M15" s="38">
        <v>18</v>
      </c>
      <c r="N15" s="39">
        <v>0</v>
      </c>
      <c r="O15" s="40">
        <v>7975</v>
      </c>
      <c r="P15" s="41" t="s">
        <v>40</v>
      </c>
      <c r="Q15" s="42" t="s">
        <v>11</v>
      </c>
      <c r="R15" s="43">
        <v>10625</v>
      </c>
      <c r="S15" s="26">
        <f>+H15-R15+H16</f>
        <v>-10144</v>
      </c>
    </row>
    <row r="16" spans="1:10">
      <c r="A16" s="12" t="s">
        <v>9</v>
      </c>
      <c r="B16" s="12" t="s">
        <v>41</v>
      </c>
      <c r="C16" s="12" t="s">
        <v>41</v>
      </c>
      <c r="D16" s="12" t="s">
        <v>12</v>
      </c>
      <c r="E16" s="12" t="s">
        <v>13</v>
      </c>
      <c r="F16" s="12" t="s">
        <v>42</v>
      </c>
      <c r="G16" s="18" t="s">
        <v>15</v>
      </c>
      <c r="H16" s="12">
        <v>167</v>
      </c>
      <c r="I16" s="24" t="s">
        <v>16</v>
      </c>
      <c r="J16" s="12" t="s">
        <v>17</v>
      </c>
    </row>
    <row r="17" ht="30" spans="1:19">
      <c r="A17" s="12" t="s">
        <v>9</v>
      </c>
      <c r="B17" s="12" t="s">
        <v>43</v>
      </c>
      <c r="C17" s="12" t="s">
        <v>44</v>
      </c>
      <c r="D17" s="12" t="s">
        <v>12</v>
      </c>
      <c r="E17" s="12" t="s">
        <v>13</v>
      </c>
      <c r="F17" s="12" t="s">
        <v>45</v>
      </c>
      <c r="G17" s="18" t="s">
        <v>15</v>
      </c>
      <c r="H17" s="12">
        <v>9500</v>
      </c>
      <c r="I17" s="24" t="s">
        <v>16</v>
      </c>
      <c r="J17" s="12" t="s">
        <v>17</v>
      </c>
      <c r="L17" s="18" t="s">
        <v>25</v>
      </c>
      <c r="M17" s="38">
        <v>18</v>
      </c>
      <c r="N17" s="39">
        <v>0</v>
      </c>
      <c r="O17" s="40">
        <v>3276</v>
      </c>
      <c r="P17" s="41" t="s">
        <v>46</v>
      </c>
      <c r="Q17" s="42" t="s">
        <v>44</v>
      </c>
      <c r="R17" s="43">
        <v>6768</v>
      </c>
      <c r="S17" s="26">
        <f t="shared" ref="S17:S21" si="0">+H17-R17</f>
        <v>2732</v>
      </c>
    </row>
    <row r="18" ht="30" spans="1:19">
      <c r="A18" s="12" t="s">
        <v>9</v>
      </c>
      <c r="B18" s="12" t="s">
        <v>43</v>
      </c>
      <c r="C18" s="12" t="s">
        <v>44</v>
      </c>
      <c r="D18" s="12" t="s">
        <v>12</v>
      </c>
      <c r="E18" s="12" t="s">
        <v>13</v>
      </c>
      <c r="F18" s="12" t="s">
        <v>45</v>
      </c>
      <c r="G18" s="18" t="s">
        <v>15</v>
      </c>
      <c r="H18" s="12">
        <v>15</v>
      </c>
      <c r="I18" s="24" t="s">
        <v>16</v>
      </c>
      <c r="J18" s="12" t="s">
        <v>17</v>
      </c>
      <c r="L18" s="18" t="s">
        <v>25</v>
      </c>
      <c r="M18" s="38">
        <v>18</v>
      </c>
      <c r="N18" s="39">
        <v>0</v>
      </c>
      <c r="O18" s="40">
        <v>3116</v>
      </c>
      <c r="P18" s="41" t="s">
        <v>47</v>
      </c>
      <c r="Q18" s="42" t="s">
        <v>38</v>
      </c>
      <c r="R18" s="43">
        <v>216</v>
      </c>
      <c r="S18" s="26">
        <f t="shared" si="0"/>
        <v>-201</v>
      </c>
    </row>
    <row r="19" ht="30" spans="1:19">
      <c r="A19" s="12" t="s">
        <v>9</v>
      </c>
      <c r="B19" s="12" t="s">
        <v>48</v>
      </c>
      <c r="C19" s="12" t="s">
        <v>48</v>
      </c>
      <c r="D19" s="12" t="s">
        <v>12</v>
      </c>
      <c r="E19" s="12" t="s">
        <v>13</v>
      </c>
      <c r="F19" s="12" t="s">
        <v>49</v>
      </c>
      <c r="G19" s="18" t="s">
        <v>15</v>
      </c>
      <c r="H19" s="12">
        <v>314</v>
      </c>
      <c r="I19" s="24" t="s">
        <v>16</v>
      </c>
      <c r="J19" s="12" t="s">
        <v>17</v>
      </c>
      <c r="L19" s="18" t="s">
        <v>25</v>
      </c>
      <c r="M19" s="38">
        <v>18</v>
      </c>
      <c r="N19" s="39">
        <v>0</v>
      </c>
      <c r="O19" s="40">
        <v>7726</v>
      </c>
      <c r="P19" s="41" t="s">
        <v>50</v>
      </c>
      <c r="Q19" s="42" t="s">
        <v>48</v>
      </c>
      <c r="R19" s="43">
        <v>216</v>
      </c>
      <c r="S19" s="26">
        <f t="shared" si="0"/>
        <v>98</v>
      </c>
    </row>
    <row r="20" ht="30" spans="1:19">
      <c r="A20" s="12" t="s">
        <v>9</v>
      </c>
      <c r="B20" s="12" t="s">
        <v>51</v>
      </c>
      <c r="C20" s="12" t="s">
        <v>32</v>
      </c>
      <c r="D20" s="12" t="s">
        <v>12</v>
      </c>
      <c r="E20" s="12" t="s">
        <v>13</v>
      </c>
      <c r="F20" s="12" t="s">
        <v>52</v>
      </c>
      <c r="G20" s="18" t="s">
        <v>15</v>
      </c>
      <c r="H20" s="12">
        <v>9500</v>
      </c>
      <c r="I20" s="24" t="s">
        <v>16</v>
      </c>
      <c r="J20" s="12" t="s">
        <v>17</v>
      </c>
      <c r="L20" s="18" t="s">
        <v>25</v>
      </c>
      <c r="M20" s="38">
        <v>18</v>
      </c>
      <c r="N20" s="39">
        <v>0</v>
      </c>
      <c r="O20" s="40">
        <v>4581</v>
      </c>
      <c r="P20" s="41" t="s">
        <v>53</v>
      </c>
      <c r="Q20" s="42" t="s">
        <v>41</v>
      </c>
      <c r="R20" s="43">
        <v>108</v>
      </c>
      <c r="S20" s="26">
        <f t="shared" si="0"/>
        <v>9392</v>
      </c>
    </row>
    <row r="21" ht="30" spans="1:19">
      <c r="A21" s="12" t="s">
        <v>9</v>
      </c>
      <c r="B21" s="12" t="s">
        <v>51</v>
      </c>
      <c r="C21" s="12" t="s">
        <v>32</v>
      </c>
      <c r="D21" s="12" t="s">
        <v>12</v>
      </c>
      <c r="E21" s="12" t="s">
        <v>13</v>
      </c>
      <c r="F21" s="12" t="s">
        <v>52</v>
      </c>
      <c r="G21" s="18" t="s">
        <v>15</v>
      </c>
      <c r="H21" s="12">
        <v>9500</v>
      </c>
      <c r="I21" s="24" t="s">
        <v>16</v>
      </c>
      <c r="J21" s="12" t="s">
        <v>17</v>
      </c>
      <c r="L21" s="18" t="s">
        <v>25</v>
      </c>
      <c r="M21" s="38">
        <v>18</v>
      </c>
      <c r="N21" s="39">
        <v>0</v>
      </c>
      <c r="O21" s="40">
        <v>2289</v>
      </c>
      <c r="P21" s="41" t="s">
        <v>54</v>
      </c>
      <c r="Q21" s="42" t="s">
        <v>33</v>
      </c>
      <c r="R21" s="43">
        <v>36</v>
      </c>
      <c r="S21" s="26">
        <f t="shared" si="0"/>
        <v>9464</v>
      </c>
    </row>
    <row r="22" ht="30" spans="1:19">
      <c r="A22" s="12" t="s">
        <v>9</v>
      </c>
      <c r="B22" s="12" t="s">
        <v>51</v>
      </c>
      <c r="C22" s="12" t="s">
        <v>32</v>
      </c>
      <c r="D22" s="12" t="s">
        <v>12</v>
      </c>
      <c r="E22" s="12" t="s">
        <v>13</v>
      </c>
      <c r="F22" s="12" t="s">
        <v>52</v>
      </c>
      <c r="G22" s="18" t="s">
        <v>15</v>
      </c>
      <c r="H22" s="12">
        <v>9500</v>
      </c>
      <c r="I22" s="24" t="s">
        <v>16</v>
      </c>
      <c r="J22" s="12" t="s">
        <v>17</v>
      </c>
      <c r="L22" s="18" t="s">
        <v>15</v>
      </c>
      <c r="M22" s="38">
        <v>18</v>
      </c>
      <c r="N22" s="39">
        <v>0</v>
      </c>
      <c r="O22" s="40">
        <v>3038</v>
      </c>
      <c r="P22" s="41" t="s">
        <v>55</v>
      </c>
      <c r="Q22" s="42" t="s">
        <v>27</v>
      </c>
      <c r="R22" s="43">
        <v>18653</v>
      </c>
      <c r="S22" s="26">
        <f>+H22-R22+H23+H24</f>
        <v>6529</v>
      </c>
    </row>
    <row r="23" ht="15.6" spans="1:18">
      <c r="A23" s="12" t="s">
        <v>9</v>
      </c>
      <c r="B23" s="12" t="s">
        <v>51</v>
      </c>
      <c r="C23" s="12" t="s">
        <v>32</v>
      </c>
      <c r="D23" s="12" t="s">
        <v>12</v>
      </c>
      <c r="E23" s="12" t="s">
        <v>13</v>
      </c>
      <c r="F23" s="12" t="s">
        <v>52</v>
      </c>
      <c r="G23" s="18" t="s">
        <v>15</v>
      </c>
      <c r="H23" s="12">
        <v>8199</v>
      </c>
      <c r="I23" s="24" t="s">
        <v>16</v>
      </c>
      <c r="J23" s="12" t="s">
        <v>17</v>
      </c>
      <c r="L23" s="18"/>
      <c r="M23" s="38"/>
      <c r="N23" s="39"/>
      <c r="O23" s="40"/>
      <c r="P23" s="41"/>
      <c r="Q23" s="42"/>
      <c r="R23" s="43"/>
    </row>
    <row r="24" s="1" customFormat="1" spans="1:19">
      <c r="A24" s="12" t="s">
        <v>9</v>
      </c>
      <c r="B24" s="12" t="s">
        <v>43</v>
      </c>
      <c r="C24" s="12" t="s">
        <v>44</v>
      </c>
      <c r="D24" s="12" t="s">
        <v>12</v>
      </c>
      <c r="E24" s="12" t="s">
        <v>13</v>
      </c>
      <c r="F24" s="12" t="s">
        <v>56</v>
      </c>
      <c r="G24" s="13" t="s">
        <v>57</v>
      </c>
      <c r="H24" s="12">
        <v>7483</v>
      </c>
      <c r="I24" s="21" t="s">
        <v>16</v>
      </c>
      <c r="J24" s="30" t="s">
        <v>58</v>
      </c>
      <c r="S24" s="23"/>
    </row>
    <row r="25" s="1" customFormat="1" ht="30" spans="1:19">
      <c r="A25" s="12" t="s">
        <v>9</v>
      </c>
      <c r="B25" s="12" t="s">
        <v>51</v>
      </c>
      <c r="C25" s="12" t="s">
        <v>32</v>
      </c>
      <c r="D25" s="12" t="s">
        <v>12</v>
      </c>
      <c r="E25" s="12" t="s">
        <v>13</v>
      </c>
      <c r="F25" s="12" t="s">
        <v>59</v>
      </c>
      <c r="G25" s="13" t="s">
        <v>57</v>
      </c>
      <c r="H25" s="12">
        <v>9500</v>
      </c>
      <c r="I25" s="21" t="s">
        <v>16</v>
      </c>
      <c r="J25" s="30" t="s">
        <v>58</v>
      </c>
      <c r="L25" s="13" t="s">
        <v>15</v>
      </c>
      <c r="M25" s="38">
        <v>18</v>
      </c>
      <c r="N25" s="39">
        <v>0</v>
      </c>
      <c r="O25" s="40">
        <v>5062</v>
      </c>
      <c r="P25" s="41" t="s">
        <v>60</v>
      </c>
      <c r="Q25" s="42" t="s">
        <v>20</v>
      </c>
      <c r="R25" s="43">
        <v>30651</v>
      </c>
      <c r="S25" s="23">
        <f>+H25-R25+H26+H27+H28</f>
        <v>-2069</v>
      </c>
    </row>
    <row r="26" s="1" customFormat="1" spans="1:19">
      <c r="A26" s="12" t="s">
        <v>9</v>
      </c>
      <c r="B26" s="12" t="s">
        <v>51</v>
      </c>
      <c r="C26" s="12" t="s">
        <v>32</v>
      </c>
      <c r="D26" s="12" t="s">
        <v>12</v>
      </c>
      <c r="E26" s="12" t="s">
        <v>13</v>
      </c>
      <c r="F26" s="12" t="s">
        <v>59</v>
      </c>
      <c r="G26" s="13" t="s">
        <v>57</v>
      </c>
      <c r="H26" s="12">
        <v>9500</v>
      </c>
      <c r="I26" s="21" t="s">
        <v>16</v>
      </c>
      <c r="J26" s="30" t="s">
        <v>58</v>
      </c>
      <c r="S26" s="23"/>
    </row>
    <row r="27" s="1" customFormat="1" spans="1:19">
      <c r="A27" s="12" t="s">
        <v>9</v>
      </c>
      <c r="B27" s="12" t="s">
        <v>51</v>
      </c>
      <c r="C27" s="12" t="s">
        <v>32</v>
      </c>
      <c r="D27" s="12" t="s">
        <v>12</v>
      </c>
      <c r="E27" s="12" t="s">
        <v>13</v>
      </c>
      <c r="F27" s="12" t="s">
        <v>59</v>
      </c>
      <c r="G27" s="13" t="s">
        <v>57</v>
      </c>
      <c r="H27" s="12">
        <v>9500</v>
      </c>
      <c r="I27" s="21" t="s">
        <v>16</v>
      </c>
      <c r="J27" s="30" t="s">
        <v>58</v>
      </c>
      <c r="S27" s="23"/>
    </row>
    <row r="28" s="1" customFormat="1" spans="1:19">
      <c r="A28" s="12" t="s">
        <v>9</v>
      </c>
      <c r="B28" s="12" t="s">
        <v>51</v>
      </c>
      <c r="C28" s="12" t="s">
        <v>32</v>
      </c>
      <c r="D28" s="12" t="s">
        <v>12</v>
      </c>
      <c r="E28" s="12" t="s">
        <v>13</v>
      </c>
      <c r="F28" s="12" t="s">
        <v>59</v>
      </c>
      <c r="G28" s="13" t="s">
        <v>57</v>
      </c>
      <c r="H28" s="12">
        <v>82</v>
      </c>
      <c r="I28" s="21" t="s">
        <v>16</v>
      </c>
      <c r="J28" s="30" t="s">
        <v>58</v>
      </c>
      <c r="S28" s="23"/>
    </row>
    <row r="29" s="1" customFormat="1" ht="30" spans="1:19">
      <c r="A29" s="12" t="s">
        <v>9</v>
      </c>
      <c r="B29" s="12" t="s">
        <v>10</v>
      </c>
      <c r="C29" s="12" t="s">
        <v>11</v>
      </c>
      <c r="D29" s="12" t="s">
        <v>12</v>
      </c>
      <c r="E29" s="12" t="s">
        <v>13</v>
      </c>
      <c r="F29" s="12" t="s">
        <v>61</v>
      </c>
      <c r="G29" s="13" t="s">
        <v>57</v>
      </c>
      <c r="H29" s="12">
        <v>9500</v>
      </c>
      <c r="I29" s="21" t="s">
        <v>16</v>
      </c>
      <c r="J29" s="30" t="s">
        <v>58</v>
      </c>
      <c r="L29" s="13" t="s">
        <v>15</v>
      </c>
      <c r="M29" s="38">
        <v>18</v>
      </c>
      <c r="N29" s="39">
        <v>0</v>
      </c>
      <c r="O29" s="40">
        <v>8699</v>
      </c>
      <c r="P29" s="41" t="s">
        <v>62</v>
      </c>
      <c r="Q29" s="42" t="s">
        <v>32</v>
      </c>
      <c r="R29" s="43">
        <v>35983</v>
      </c>
      <c r="S29" s="23">
        <f>+H29-R29+H30+H31+H32</f>
        <v>-24041</v>
      </c>
    </row>
    <row r="30" s="1" customFormat="1" spans="1:19">
      <c r="A30" s="12" t="s">
        <v>9</v>
      </c>
      <c r="B30" s="12" t="s">
        <v>10</v>
      </c>
      <c r="C30" s="12" t="s">
        <v>11</v>
      </c>
      <c r="D30" s="12" t="s">
        <v>12</v>
      </c>
      <c r="E30" s="12" t="s">
        <v>13</v>
      </c>
      <c r="F30" s="12" t="s">
        <v>61</v>
      </c>
      <c r="G30" s="13" t="s">
        <v>57</v>
      </c>
      <c r="H30" s="12">
        <v>2144</v>
      </c>
      <c r="I30" s="21" t="s">
        <v>16</v>
      </c>
      <c r="J30" s="30" t="s">
        <v>58</v>
      </c>
      <c r="S30" s="23"/>
    </row>
    <row r="31" s="1" customFormat="1" spans="1:19">
      <c r="A31" s="12" t="s">
        <v>9</v>
      </c>
      <c r="B31" s="12" t="s">
        <v>33</v>
      </c>
      <c r="C31" s="12" t="s">
        <v>33</v>
      </c>
      <c r="D31" s="12" t="s">
        <v>12</v>
      </c>
      <c r="E31" s="12" t="s">
        <v>13</v>
      </c>
      <c r="F31" s="12" t="s">
        <v>63</v>
      </c>
      <c r="G31" s="13" t="s">
        <v>57</v>
      </c>
      <c r="H31" s="12">
        <v>49</v>
      </c>
      <c r="I31" s="21" t="s">
        <v>16</v>
      </c>
      <c r="J31" s="30" t="s">
        <v>58</v>
      </c>
      <c r="S31" s="23"/>
    </row>
    <row r="32" s="1" customFormat="1" spans="1:19">
      <c r="A32" s="12" t="s">
        <v>9</v>
      </c>
      <c r="B32" s="12" t="s">
        <v>38</v>
      </c>
      <c r="C32" s="12" t="s">
        <v>38</v>
      </c>
      <c r="D32" s="12" t="s">
        <v>12</v>
      </c>
      <c r="E32" s="12" t="s">
        <v>13</v>
      </c>
      <c r="F32" s="12" t="s">
        <v>64</v>
      </c>
      <c r="G32" s="13" t="s">
        <v>57</v>
      </c>
      <c r="H32" s="12">
        <v>249</v>
      </c>
      <c r="I32" s="21" t="s">
        <v>16</v>
      </c>
      <c r="J32" s="30" t="s">
        <v>58</v>
      </c>
      <c r="S32" s="23"/>
    </row>
    <row r="33" s="1" customFormat="1" ht="30" spans="1:19">
      <c r="A33" s="12" t="s">
        <v>9</v>
      </c>
      <c r="B33" s="12" t="s">
        <v>41</v>
      </c>
      <c r="C33" s="12" t="s">
        <v>41</v>
      </c>
      <c r="D33" s="12" t="s">
        <v>12</v>
      </c>
      <c r="E33" s="12" t="s">
        <v>13</v>
      </c>
      <c r="F33" s="12" t="s">
        <v>65</v>
      </c>
      <c r="G33" s="13" t="s">
        <v>57</v>
      </c>
      <c r="H33" s="12">
        <v>133</v>
      </c>
      <c r="I33" s="21" t="s">
        <v>16</v>
      </c>
      <c r="J33" s="30" t="s">
        <v>58</v>
      </c>
      <c r="L33" s="13" t="s">
        <v>15</v>
      </c>
      <c r="M33" s="38">
        <v>18</v>
      </c>
      <c r="N33" s="39">
        <v>0</v>
      </c>
      <c r="O33" s="40">
        <v>2260</v>
      </c>
      <c r="P33" s="41" t="s">
        <v>66</v>
      </c>
      <c r="Q33" s="42" t="s">
        <v>22</v>
      </c>
      <c r="R33" s="43">
        <v>25310</v>
      </c>
      <c r="S33" s="23">
        <f>+H33-R33+H34+H35</f>
        <v>-6177</v>
      </c>
    </row>
    <row r="34" s="1" customFormat="1" spans="1:19">
      <c r="A34" s="12" t="s">
        <v>9</v>
      </c>
      <c r="B34" s="12" t="s">
        <v>23</v>
      </c>
      <c r="C34" s="12" t="s">
        <v>22</v>
      </c>
      <c r="D34" s="12" t="s">
        <v>12</v>
      </c>
      <c r="E34" s="12" t="s">
        <v>13</v>
      </c>
      <c r="F34" s="12" t="s">
        <v>67</v>
      </c>
      <c r="G34" s="13" t="s">
        <v>57</v>
      </c>
      <c r="H34" s="12">
        <v>9500</v>
      </c>
      <c r="I34" s="21" t="s">
        <v>16</v>
      </c>
      <c r="J34" s="30" t="s">
        <v>58</v>
      </c>
      <c r="S34" s="23"/>
    </row>
    <row r="35" s="1" customFormat="1" spans="1:19">
      <c r="A35" s="12" t="s">
        <v>9</v>
      </c>
      <c r="B35" s="12" t="s">
        <v>23</v>
      </c>
      <c r="C35" s="12" t="s">
        <v>22</v>
      </c>
      <c r="D35" s="12" t="s">
        <v>12</v>
      </c>
      <c r="E35" s="12" t="s">
        <v>13</v>
      </c>
      <c r="F35" s="12" t="s">
        <v>67</v>
      </c>
      <c r="G35" s="13" t="s">
        <v>57</v>
      </c>
      <c r="H35" s="12">
        <v>9500</v>
      </c>
      <c r="I35" s="21" t="s">
        <v>16</v>
      </c>
      <c r="J35" s="30" t="s">
        <v>58</v>
      </c>
      <c r="S35" s="23"/>
    </row>
    <row r="36" s="1" customFormat="1" spans="1:19">
      <c r="A36" s="12" t="s">
        <v>9</v>
      </c>
      <c r="B36" s="12" t="s">
        <v>23</v>
      </c>
      <c r="C36" s="12" t="s">
        <v>22</v>
      </c>
      <c r="D36" s="12" t="s">
        <v>12</v>
      </c>
      <c r="E36" s="12" t="s">
        <v>13</v>
      </c>
      <c r="F36" s="12" t="s">
        <v>67</v>
      </c>
      <c r="G36" s="13" t="s">
        <v>57</v>
      </c>
      <c r="H36" s="12">
        <v>1113</v>
      </c>
      <c r="I36" s="21" t="s">
        <v>16</v>
      </c>
      <c r="J36" s="30" t="s">
        <v>58</v>
      </c>
      <c r="S36" s="23"/>
    </row>
    <row r="37" s="1" customFormat="1" ht="30" spans="1:19">
      <c r="A37" s="12" t="s">
        <v>9</v>
      </c>
      <c r="B37" s="12" t="s">
        <v>48</v>
      </c>
      <c r="C37" s="12" t="s">
        <v>48</v>
      </c>
      <c r="D37" s="12" t="s">
        <v>12</v>
      </c>
      <c r="E37" s="12" t="s">
        <v>13</v>
      </c>
      <c r="F37" s="12" t="s">
        <v>68</v>
      </c>
      <c r="G37" s="13" t="s">
        <v>57</v>
      </c>
      <c r="H37" s="12">
        <v>249</v>
      </c>
      <c r="I37" s="21" t="s">
        <v>16</v>
      </c>
      <c r="J37" s="30" t="s">
        <v>58</v>
      </c>
      <c r="L37" s="13" t="s">
        <v>15</v>
      </c>
      <c r="M37" s="38">
        <v>18</v>
      </c>
      <c r="N37" s="39">
        <v>0</v>
      </c>
      <c r="O37" s="40">
        <v>1991</v>
      </c>
      <c r="P37" s="41" t="s">
        <v>69</v>
      </c>
      <c r="Q37" s="42" t="s">
        <v>11</v>
      </c>
      <c r="R37" s="43">
        <v>14652</v>
      </c>
      <c r="S37" s="23">
        <f>+H36-R37+H37</f>
        <v>-13290</v>
      </c>
    </row>
    <row r="38" s="1" customFormat="1" ht="30" spans="1:19">
      <c r="A38" s="12" t="s">
        <v>9</v>
      </c>
      <c r="B38" s="12" t="s">
        <v>29</v>
      </c>
      <c r="C38" s="12" t="s">
        <v>27</v>
      </c>
      <c r="D38" s="12" t="s">
        <v>12</v>
      </c>
      <c r="E38" s="12" t="s">
        <v>13</v>
      </c>
      <c r="F38" s="12" t="s">
        <v>70</v>
      </c>
      <c r="G38" s="13" t="s">
        <v>57</v>
      </c>
      <c r="H38" s="12">
        <v>9500</v>
      </c>
      <c r="I38" s="21" t="s">
        <v>16</v>
      </c>
      <c r="J38" s="30" t="s">
        <v>58</v>
      </c>
      <c r="L38" s="13" t="s">
        <v>15</v>
      </c>
      <c r="M38" s="38">
        <v>18</v>
      </c>
      <c r="N38" s="39">
        <v>0</v>
      </c>
      <c r="O38" s="40">
        <v>6801</v>
      </c>
      <c r="P38" s="41" t="s">
        <v>71</v>
      </c>
      <c r="Q38" s="42" t="s">
        <v>44</v>
      </c>
      <c r="R38" s="43">
        <v>9319</v>
      </c>
      <c r="S38" s="23">
        <f t="shared" ref="S38:S43" si="1">+H38-R38</f>
        <v>181</v>
      </c>
    </row>
    <row r="39" s="1" customFormat="1" spans="1:19">
      <c r="A39" s="12" t="s">
        <v>9</v>
      </c>
      <c r="B39" s="12" t="s">
        <v>29</v>
      </c>
      <c r="C39" s="12" t="s">
        <v>27</v>
      </c>
      <c r="D39" s="12" t="s">
        <v>12</v>
      </c>
      <c r="E39" s="12" t="s">
        <v>13</v>
      </c>
      <c r="F39" s="12" t="s">
        <v>70</v>
      </c>
      <c r="G39" s="13" t="s">
        <v>57</v>
      </c>
      <c r="H39" s="12">
        <v>5321</v>
      </c>
      <c r="I39" s="21" t="s">
        <v>16</v>
      </c>
      <c r="J39" s="30" t="s">
        <v>58</v>
      </c>
      <c r="S39" s="23"/>
    </row>
    <row r="40" s="1" customFormat="1" ht="30" spans="1:19">
      <c r="A40" s="12" t="s">
        <v>9</v>
      </c>
      <c r="B40" s="12" t="s">
        <v>35</v>
      </c>
      <c r="C40" s="12" t="s">
        <v>20</v>
      </c>
      <c r="D40" s="12" t="s">
        <v>12</v>
      </c>
      <c r="E40" s="12" t="s">
        <v>13</v>
      </c>
      <c r="F40" s="12" t="s">
        <v>72</v>
      </c>
      <c r="G40" s="13" t="s">
        <v>57</v>
      </c>
      <c r="H40" s="12">
        <v>9500</v>
      </c>
      <c r="I40" s="21" t="s">
        <v>16</v>
      </c>
      <c r="J40" s="30" t="s">
        <v>58</v>
      </c>
      <c r="L40" s="13" t="s">
        <v>15</v>
      </c>
      <c r="M40" s="38">
        <v>18</v>
      </c>
      <c r="N40" s="39">
        <v>0</v>
      </c>
      <c r="O40" s="40">
        <v>5481</v>
      </c>
      <c r="P40" s="41" t="s">
        <v>73</v>
      </c>
      <c r="Q40" s="42" t="s">
        <v>38</v>
      </c>
      <c r="R40" s="43">
        <v>288</v>
      </c>
      <c r="S40" s="23">
        <f t="shared" si="1"/>
        <v>9212</v>
      </c>
    </row>
    <row r="41" s="1" customFormat="1" ht="30" spans="1:19">
      <c r="A41" s="12" t="s">
        <v>9</v>
      </c>
      <c r="B41" s="12" t="s">
        <v>35</v>
      </c>
      <c r="C41" s="12" t="s">
        <v>20</v>
      </c>
      <c r="D41" s="12" t="s">
        <v>12</v>
      </c>
      <c r="E41" s="12" t="s">
        <v>13</v>
      </c>
      <c r="F41" s="12" t="s">
        <v>72</v>
      </c>
      <c r="G41" s="13" t="s">
        <v>57</v>
      </c>
      <c r="H41" s="12">
        <v>9500</v>
      </c>
      <c r="I41" s="21" t="s">
        <v>16</v>
      </c>
      <c r="J41" s="30" t="s">
        <v>58</v>
      </c>
      <c r="L41" s="13" t="s">
        <v>15</v>
      </c>
      <c r="M41" s="38">
        <v>18</v>
      </c>
      <c r="N41" s="39">
        <v>0</v>
      </c>
      <c r="O41" s="40">
        <v>8110</v>
      </c>
      <c r="P41" s="41" t="s">
        <v>74</v>
      </c>
      <c r="Q41" s="42" t="s">
        <v>48</v>
      </c>
      <c r="R41" s="43">
        <v>288</v>
      </c>
      <c r="S41" s="23">
        <f t="shared" si="1"/>
        <v>9212</v>
      </c>
    </row>
    <row r="42" s="1" customFormat="1" ht="30" spans="1:19">
      <c r="A42" s="12" t="s">
        <v>9</v>
      </c>
      <c r="B42" s="12" t="s">
        <v>35</v>
      </c>
      <c r="C42" s="12" t="s">
        <v>20</v>
      </c>
      <c r="D42" s="12" t="s">
        <v>12</v>
      </c>
      <c r="E42" s="12" t="s">
        <v>13</v>
      </c>
      <c r="F42" s="12" t="s">
        <v>72</v>
      </c>
      <c r="G42" s="13" t="s">
        <v>57</v>
      </c>
      <c r="H42" s="12">
        <v>5347</v>
      </c>
      <c r="I42" s="21" t="s">
        <v>16</v>
      </c>
      <c r="J42" s="30" t="s">
        <v>58</v>
      </c>
      <c r="L42" s="13" t="s">
        <v>15</v>
      </c>
      <c r="M42" s="38">
        <v>18</v>
      </c>
      <c r="N42" s="39">
        <v>0</v>
      </c>
      <c r="O42" s="40">
        <v>6302</v>
      </c>
      <c r="P42" s="41" t="s">
        <v>75</v>
      </c>
      <c r="Q42" s="42" t="s">
        <v>41</v>
      </c>
      <c r="R42" s="43">
        <v>144</v>
      </c>
      <c r="S42" s="23">
        <f t="shared" si="1"/>
        <v>5203</v>
      </c>
    </row>
    <row r="43" ht="30" spans="1:19">
      <c r="A43" s="12" t="s">
        <v>9</v>
      </c>
      <c r="B43" s="12" t="s">
        <v>38</v>
      </c>
      <c r="C43" s="12" t="s">
        <v>38</v>
      </c>
      <c r="D43" s="12" t="s">
        <v>12</v>
      </c>
      <c r="E43" s="12" t="s">
        <v>13</v>
      </c>
      <c r="F43" s="12" t="s">
        <v>76</v>
      </c>
      <c r="G43" s="18" t="s">
        <v>77</v>
      </c>
      <c r="H43" s="12">
        <v>24</v>
      </c>
      <c r="I43" s="24" t="s">
        <v>16</v>
      </c>
      <c r="J43" s="12" t="s">
        <v>17</v>
      </c>
      <c r="L43" s="18" t="s">
        <v>15</v>
      </c>
      <c r="M43" s="38">
        <v>18</v>
      </c>
      <c r="N43" s="39">
        <v>0</v>
      </c>
      <c r="O43" s="40">
        <v>4932</v>
      </c>
      <c r="P43" s="41" t="s">
        <v>78</v>
      </c>
      <c r="Q43" s="42" t="s">
        <v>33</v>
      </c>
      <c r="R43" s="43">
        <v>54</v>
      </c>
      <c r="S43" s="26">
        <f t="shared" si="1"/>
        <v>-30</v>
      </c>
    </row>
    <row r="44" ht="30" spans="1:19">
      <c r="A44" s="12" t="s">
        <v>9</v>
      </c>
      <c r="B44" s="12" t="s">
        <v>43</v>
      </c>
      <c r="C44" s="12" t="s">
        <v>44</v>
      </c>
      <c r="D44" s="12" t="s">
        <v>12</v>
      </c>
      <c r="E44" s="12" t="s">
        <v>13</v>
      </c>
      <c r="F44" s="12" t="s">
        <v>79</v>
      </c>
      <c r="G44" s="18" t="s">
        <v>77</v>
      </c>
      <c r="H44" s="12">
        <v>464</v>
      </c>
      <c r="I44" s="24" t="s">
        <v>16</v>
      </c>
      <c r="J44" s="12" t="s">
        <v>17</v>
      </c>
      <c r="L44" s="18" t="s">
        <v>80</v>
      </c>
      <c r="M44" s="38">
        <v>18</v>
      </c>
      <c r="N44" s="39">
        <v>0</v>
      </c>
      <c r="O44" s="40">
        <v>2505</v>
      </c>
      <c r="P44" s="41" t="s">
        <v>81</v>
      </c>
      <c r="Q44" s="42" t="s">
        <v>27</v>
      </c>
      <c r="R44">
        <v>11269</v>
      </c>
      <c r="S44" s="26">
        <f>+H44-R44+H45</f>
        <v>-9894</v>
      </c>
    </row>
    <row r="45" ht="15.6" spans="1:17">
      <c r="A45" s="12" t="s">
        <v>9</v>
      </c>
      <c r="B45" s="12" t="s">
        <v>29</v>
      </c>
      <c r="C45" s="12" t="s">
        <v>27</v>
      </c>
      <c r="D45" s="12" t="s">
        <v>12</v>
      </c>
      <c r="E45" s="12" t="s">
        <v>13</v>
      </c>
      <c r="F45" s="12" t="s">
        <v>82</v>
      </c>
      <c r="G45" s="18" t="s">
        <v>77</v>
      </c>
      <c r="H45" s="12">
        <v>911</v>
      </c>
      <c r="I45" s="24" t="s">
        <v>16</v>
      </c>
      <c r="J45" s="12" t="s">
        <v>17</v>
      </c>
      <c r="L45" s="18"/>
      <c r="M45" s="38"/>
      <c r="N45" s="39"/>
      <c r="O45" s="40"/>
      <c r="P45" s="41"/>
      <c r="Q45" s="42"/>
    </row>
    <row r="46" ht="30" spans="1:19">
      <c r="A46" s="12" t="s">
        <v>9</v>
      </c>
      <c r="B46" s="12" t="s">
        <v>23</v>
      </c>
      <c r="C46" s="12" t="s">
        <v>22</v>
      </c>
      <c r="D46" s="12" t="s">
        <v>12</v>
      </c>
      <c r="E46" s="12" t="s">
        <v>13</v>
      </c>
      <c r="F46" s="12" t="s">
        <v>83</v>
      </c>
      <c r="G46" s="18" t="s">
        <v>77</v>
      </c>
      <c r="H46" s="12">
        <v>1247</v>
      </c>
      <c r="I46" s="24" t="s">
        <v>16</v>
      </c>
      <c r="J46" s="12" t="s">
        <v>17</v>
      </c>
      <c r="L46" s="18" t="s">
        <v>80</v>
      </c>
      <c r="M46" s="38">
        <v>18</v>
      </c>
      <c r="N46" s="39">
        <v>0</v>
      </c>
      <c r="O46" s="40">
        <v>6579</v>
      </c>
      <c r="P46" s="41" t="s">
        <v>84</v>
      </c>
      <c r="Q46" s="42" t="s">
        <v>20</v>
      </c>
      <c r="R46">
        <v>18522</v>
      </c>
      <c r="S46" s="26">
        <f>+H46-R46+H47+H48</f>
        <v>-17231</v>
      </c>
    </row>
    <row r="47" spans="1:10">
      <c r="A47" s="12" t="s">
        <v>9</v>
      </c>
      <c r="B47" s="12" t="s">
        <v>41</v>
      </c>
      <c r="C47" s="12" t="s">
        <v>41</v>
      </c>
      <c r="D47" s="12" t="s">
        <v>12</v>
      </c>
      <c r="E47" s="12" t="s">
        <v>13</v>
      </c>
      <c r="F47" s="12" t="s">
        <v>85</v>
      </c>
      <c r="G47" s="18" t="s">
        <v>77</v>
      </c>
      <c r="H47" s="12">
        <v>22</v>
      </c>
      <c r="I47" s="24" t="s">
        <v>16</v>
      </c>
      <c r="J47" s="12" t="s">
        <v>17</v>
      </c>
    </row>
    <row r="48" spans="1:10">
      <c r="A48" s="12" t="s">
        <v>9</v>
      </c>
      <c r="B48" s="12" t="s">
        <v>33</v>
      </c>
      <c r="C48" s="12" t="s">
        <v>33</v>
      </c>
      <c r="D48" s="12" t="s">
        <v>12</v>
      </c>
      <c r="E48" s="12" t="s">
        <v>13</v>
      </c>
      <c r="F48" s="12" t="s">
        <v>86</v>
      </c>
      <c r="G48" s="18" t="s">
        <v>77</v>
      </c>
      <c r="H48" s="12">
        <v>22</v>
      </c>
      <c r="I48" s="24" t="s">
        <v>16</v>
      </c>
      <c r="J48" s="12" t="s">
        <v>17</v>
      </c>
    </row>
    <row r="49" ht="30" spans="1:19">
      <c r="A49" s="12" t="s">
        <v>9</v>
      </c>
      <c r="B49" s="12" t="s">
        <v>51</v>
      </c>
      <c r="C49" s="12" t="s">
        <v>32</v>
      </c>
      <c r="D49" s="12" t="s">
        <v>12</v>
      </c>
      <c r="E49" s="12" t="s">
        <v>13</v>
      </c>
      <c r="F49" s="12" t="s">
        <v>87</v>
      </c>
      <c r="G49" s="18" t="s">
        <v>77</v>
      </c>
      <c r="H49" s="12">
        <v>1774</v>
      </c>
      <c r="I49" s="24" t="s">
        <v>16</v>
      </c>
      <c r="J49" s="12" t="s">
        <v>17</v>
      </c>
      <c r="L49" s="18" t="s">
        <v>80</v>
      </c>
      <c r="M49" s="38">
        <v>18</v>
      </c>
      <c r="N49" s="39">
        <v>0</v>
      </c>
      <c r="O49" s="40">
        <v>8634</v>
      </c>
      <c r="P49" s="41" t="s">
        <v>88</v>
      </c>
      <c r="Q49" s="42" t="s">
        <v>32</v>
      </c>
      <c r="R49">
        <v>21749</v>
      </c>
      <c r="S49" s="26">
        <f>+H49-R49+H50+H51</f>
        <v>-19229</v>
      </c>
    </row>
    <row r="50" spans="1:10">
      <c r="A50" s="12" t="s">
        <v>9</v>
      </c>
      <c r="B50" s="12" t="s">
        <v>48</v>
      </c>
      <c r="C50" s="12" t="s">
        <v>48</v>
      </c>
      <c r="D50" s="12" t="s">
        <v>12</v>
      </c>
      <c r="E50" s="12" t="s">
        <v>13</v>
      </c>
      <c r="F50" s="12" t="s">
        <v>89</v>
      </c>
      <c r="G50" s="18" t="s">
        <v>77</v>
      </c>
      <c r="H50" s="12">
        <v>24</v>
      </c>
      <c r="I50" s="24" t="s">
        <v>16</v>
      </c>
      <c r="J50" s="12" t="s">
        <v>17</v>
      </c>
    </row>
    <row r="51" spans="1:10">
      <c r="A51" s="12" t="s">
        <v>9</v>
      </c>
      <c r="B51" s="12" t="s">
        <v>10</v>
      </c>
      <c r="C51" s="12" t="s">
        <v>11</v>
      </c>
      <c r="D51" s="12" t="s">
        <v>12</v>
      </c>
      <c r="E51" s="12" t="s">
        <v>13</v>
      </c>
      <c r="F51" s="12" t="s">
        <v>90</v>
      </c>
      <c r="G51" s="18" t="s">
        <v>77</v>
      </c>
      <c r="H51" s="12">
        <v>722</v>
      </c>
      <c r="I51" s="24" t="s">
        <v>16</v>
      </c>
      <c r="J51" s="12" t="s">
        <v>17</v>
      </c>
    </row>
    <row r="52" ht="30" spans="1:19">
      <c r="A52" s="12" t="s">
        <v>9</v>
      </c>
      <c r="B52" s="12" t="s">
        <v>35</v>
      </c>
      <c r="C52" s="12" t="s">
        <v>20</v>
      </c>
      <c r="D52" s="12" t="s">
        <v>12</v>
      </c>
      <c r="E52" s="12" t="s">
        <v>13</v>
      </c>
      <c r="F52" s="12" t="s">
        <v>91</v>
      </c>
      <c r="G52" s="18" t="s">
        <v>77</v>
      </c>
      <c r="H52" s="12">
        <v>1511</v>
      </c>
      <c r="I52" s="24" t="s">
        <v>16</v>
      </c>
      <c r="J52" s="12" t="s">
        <v>17</v>
      </c>
      <c r="L52" s="18" t="s">
        <v>80</v>
      </c>
      <c r="M52" s="38">
        <v>18</v>
      </c>
      <c r="N52" s="39">
        <v>0</v>
      </c>
      <c r="O52" s="40">
        <v>7376</v>
      </c>
      <c r="P52" s="41" t="s">
        <v>92</v>
      </c>
      <c r="Q52" s="42" t="s">
        <v>22</v>
      </c>
      <c r="R52">
        <v>15292</v>
      </c>
      <c r="S52" s="26">
        <f>+H52-R52+H53</f>
        <v>-12647</v>
      </c>
    </row>
    <row r="53" s="1" customFormat="1" spans="1:19">
      <c r="A53" s="36" t="s">
        <v>9</v>
      </c>
      <c r="B53" s="36" t="s">
        <v>35</v>
      </c>
      <c r="C53" s="12" t="s">
        <v>20</v>
      </c>
      <c r="D53" s="36" t="s">
        <v>12</v>
      </c>
      <c r="E53" s="36" t="s">
        <v>13</v>
      </c>
      <c r="F53" s="36" t="s">
        <v>93</v>
      </c>
      <c r="G53" s="22" t="s">
        <v>94</v>
      </c>
      <c r="H53" s="12">
        <v>1134</v>
      </c>
      <c r="I53" s="21" t="s">
        <v>16</v>
      </c>
      <c r="J53" s="30" t="s">
        <v>58</v>
      </c>
      <c r="S53" s="23"/>
    </row>
    <row r="54" s="1" customFormat="1" ht="30" spans="1:19">
      <c r="A54" s="36" t="s">
        <v>9</v>
      </c>
      <c r="B54" s="36" t="s">
        <v>10</v>
      </c>
      <c r="C54" s="12" t="s">
        <v>11</v>
      </c>
      <c r="D54" s="36" t="s">
        <v>12</v>
      </c>
      <c r="E54" s="36" t="s">
        <v>13</v>
      </c>
      <c r="F54" s="36" t="s">
        <v>95</v>
      </c>
      <c r="G54" s="22" t="s">
        <v>94</v>
      </c>
      <c r="H54" s="12">
        <v>554</v>
      </c>
      <c r="I54" s="21" t="s">
        <v>16</v>
      </c>
      <c r="J54" s="30" t="s">
        <v>58</v>
      </c>
      <c r="L54" s="13" t="s">
        <v>80</v>
      </c>
      <c r="M54" s="38">
        <v>18</v>
      </c>
      <c r="N54" s="39">
        <v>0</v>
      </c>
      <c r="O54" s="40">
        <v>8349</v>
      </c>
      <c r="P54" s="41" t="s">
        <v>96</v>
      </c>
      <c r="Q54" s="42" t="s">
        <v>11</v>
      </c>
      <c r="R54" s="1">
        <v>8849</v>
      </c>
      <c r="S54" s="23">
        <f t="shared" ref="S54:S79" si="2">+H54-R54</f>
        <v>-8295</v>
      </c>
    </row>
    <row r="55" s="1" customFormat="1" ht="17" customHeight="1" spans="1:19">
      <c r="A55" s="36" t="s">
        <v>9</v>
      </c>
      <c r="B55" s="36" t="s">
        <v>41</v>
      </c>
      <c r="C55" s="12" t="s">
        <v>41</v>
      </c>
      <c r="D55" s="36" t="s">
        <v>12</v>
      </c>
      <c r="E55" s="36" t="s">
        <v>13</v>
      </c>
      <c r="F55" s="36" t="s">
        <v>97</v>
      </c>
      <c r="G55" s="22" t="s">
        <v>94</v>
      </c>
      <c r="H55" s="12">
        <v>22</v>
      </c>
      <c r="I55" s="21" t="s">
        <v>16</v>
      </c>
      <c r="J55" s="30" t="s">
        <v>58</v>
      </c>
      <c r="L55" s="13" t="s">
        <v>80</v>
      </c>
      <c r="M55" s="38">
        <v>18</v>
      </c>
      <c r="N55" s="39">
        <v>0</v>
      </c>
      <c r="O55" s="40">
        <v>6392</v>
      </c>
      <c r="P55" s="41" t="s">
        <v>98</v>
      </c>
      <c r="Q55" s="42" t="s">
        <v>44</v>
      </c>
      <c r="R55" s="1">
        <v>5635</v>
      </c>
      <c r="S55" s="23">
        <f t="shared" si="2"/>
        <v>-5613</v>
      </c>
    </row>
    <row r="56" s="1" customFormat="1" ht="30" spans="1:19">
      <c r="A56" s="36" t="s">
        <v>9</v>
      </c>
      <c r="B56" s="36" t="s">
        <v>23</v>
      </c>
      <c r="C56" s="12" t="s">
        <v>22</v>
      </c>
      <c r="D56" s="36" t="s">
        <v>12</v>
      </c>
      <c r="E56" s="36" t="s">
        <v>13</v>
      </c>
      <c r="F56" s="36" t="s">
        <v>99</v>
      </c>
      <c r="G56" s="22" t="s">
        <v>94</v>
      </c>
      <c r="H56" s="12">
        <v>936</v>
      </c>
      <c r="I56" s="21" t="s">
        <v>16</v>
      </c>
      <c r="J56" s="30" t="s">
        <v>58</v>
      </c>
      <c r="L56" s="13" t="s">
        <v>80</v>
      </c>
      <c r="M56" s="38">
        <v>18</v>
      </c>
      <c r="N56" s="39">
        <v>0</v>
      </c>
      <c r="O56" s="40">
        <v>2296</v>
      </c>
      <c r="P56" s="41" t="s">
        <v>100</v>
      </c>
      <c r="Q56" s="42" t="s">
        <v>38</v>
      </c>
      <c r="R56" s="1">
        <v>180</v>
      </c>
      <c r="S56" s="23">
        <f t="shared" si="2"/>
        <v>756</v>
      </c>
    </row>
    <row r="57" s="1" customFormat="1" ht="30" spans="1:19">
      <c r="A57" s="36" t="s">
        <v>9</v>
      </c>
      <c r="B57" s="36" t="s">
        <v>38</v>
      </c>
      <c r="C57" s="12" t="s">
        <v>38</v>
      </c>
      <c r="D57" s="36" t="s">
        <v>12</v>
      </c>
      <c r="E57" s="36" t="s">
        <v>13</v>
      </c>
      <c r="F57" s="36" t="s">
        <v>101</v>
      </c>
      <c r="G57" s="22" t="s">
        <v>94</v>
      </c>
      <c r="H57" s="12">
        <v>21</v>
      </c>
      <c r="I57" s="21" t="s">
        <v>16</v>
      </c>
      <c r="J57" s="30" t="s">
        <v>58</v>
      </c>
      <c r="L57" s="13" t="s">
        <v>80</v>
      </c>
      <c r="M57" s="38">
        <v>18</v>
      </c>
      <c r="N57" s="39">
        <v>0</v>
      </c>
      <c r="O57" s="40">
        <v>3446</v>
      </c>
      <c r="P57" s="41" t="s">
        <v>102</v>
      </c>
      <c r="Q57" s="42" t="s">
        <v>48</v>
      </c>
      <c r="R57" s="1">
        <v>180</v>
      </c>
      <c r="S57" s="23">
        <f t="shared" si="2"/>
        <v>-159</v>
      </c>
    </row>
    <row r="58" s="1" customFormat="1" ht="30" spans="1:19">
      <c r="A58" s="36" t="s">
        <v>9</v>
      </c>
      <c r="B58" s="36" t="s">
        <v>51</v>
      </c>
      <c r="C58" s="12" t="s">
        <v>32</v>
      </c>
      <c r="D58" s="36" t="s">
        <v>12</v>
      </c>
      <c r="E58" s="36" t="s">
        <v>13</v>
      </c>
      <c r="F58" s="36" t="s">
        <v>103</v>
      </c>
      <c r="G58" s="22" t="s">
        <v>94</v>
      </c>
      <c r="H58" s="12">
        <v>1331</v>
      </c>
      <c r="I58" s="21" t="s">
        <v>16</v>
      </c>
      <c r="J58" s="30" t="s">
        <v>58</v>
      </c>
      <c r="L58" s="13" t="s">
        <v>80</v>
      </c>
      <c r="M58" s="38">
        <v>18</v>
      </c>
      <c r="N58" s="39">
        <v>0</v>
      </c>
      <c r="O58" s="40">
        <v>3024</v>
      </c>
      <c r="P58" s="41" t="s">
        <v>104</v>
      </c>
      <c r="Q58" s="42" t="s">
        <v>41</v>
      </c>
      <c r="R58" s="1">
        <v>90</v>
      </c>
      <c r="S58" s="23">
        <f t="shared" si="2"/>
        <v>1241</v>
      </c>
    </row>
    <row r="59" s="1" customFormat="1" ht="30" spans="1:19">
      <c r="A59" s="36" t="s">
        <v>9</v>
      </c>
      <c r="B59" s="36" t="s">
        <v>29</v>
      </c>
      <c r="C59" s="12" t="s">
        <v>27</v>
      </c>
      <c r="D59" s="36" t="s">
        <v>12</v>
      </c>
      <c r="E59" s="36" t="s">
        <v>13</v>
      </c>
      <c r="F59" s="36" t="s">
        <v>105</v>
      </c>
      <c r="G59" s="22" t="s">
        <v>94</v>
      </c>
      <c r="H59" s="12">
        <v>690</v>
      </c>
      <c r="I59" s="21" t="s">
        <v>16</v>
      </c>
      <c r="J59" s="30" t="s">
        <v>58</v>
      </c>
      <c r="L59" s="13" t="s">
        <v>80</v>
      </c>
      <c r="M59" s="38">
        <v>18</v>
      </c>
      <c r="N59" s="39">
        <v>0</v>
      </c>
      <c r="O59" s="40">
        <v>6350</v>
      </c>
      <c r="P59" s="41" t="s">
        <v>106</v>
      </c>
      <c r="Q59" s="42" t="s">
        <v>33</v>
      </c>
      <c r="R59" s="1">
        <v>36</v>
      </c>
      <c r="S59" s="23">
        <f t="shared" si="2"/>
        <v>654</v>
      </c>
    </row>
    <row r="60" s="1" customFormat="1" ht="30" spans="1:19">
      <c r="A60" s="36" t="s">
        <v>9</v>
      </c>
      <c r="B60" s="36" t="s">
        <v>43</v>
      </c>
      <c r="C60" s="12" t="s">
        <v>44</v>
      </c>
      <c r="D60" s="36" t="s">
        <v>12</v>
      </c>
      <c r="E60" s="36" t="s">
        <v>13</v>
      </c>
      <c r="F60" s="36" t="s">
        <v>107</v>
      </c>
      <c r="G60" s="22" t="s">
        <v>94</v>
      </c>
      <c r="H60" s="12">
        <v>355</v>
      </c>
      <c r="I60" s="21" t="s">
        <v>16</v>
      </c>
      <c r="J60" s="30" t="s">
        <v>58</v>
      </c>
      <c r="K60" s="12"/>
      <c r="L60" s="13" t="s">
        <v>108</v>
      </c>
      <c r="M60" s="38">
        <v>18</v>
      </c>
      <c r="N60" s="39">
        <v>0</v>
      </c>
      <c r="O60" s="40">
        <v>4749</v>
      </c>
      <c r="P60" s="41" t="s">
        <v>109</v>
      </c>
      <c r="Q60" s="42" t="s">
        <v>27</v>
      </c>
      <c r="R60" s="44">
        <v>900</v>
      </c>
      <c r="S60" s="23">
        <f t="shared" si="2"/>
        <v>-545</v>
      </c>
    </row>
    <row r="61" s="1" customFormat="1" ht="30" spans="1:19">
      <c r="A61" s="36" t="s">
        <v>9</v>
      </c>
      <c r="B61" s="36" t="s">
        <v>33</v>
      </c>
      <c r="C61" s="12" t="s">
        <v>33</v>
      </c>
      <c r="D61" s="36" t="s">
        <v>12</v>
      </c>
      <c r="E61" s="36" t="s">
        <v>13</v>
      </c>
      <c r="F61" s="36" t="s">
        <v>110</v>
      </c>
      <c r="G61" s="22" t="s">
        <v>94</v>
      </c>
      <c r="H61" s="12">
        <v>22</v>
      </c>
      <c r="I61" s="21" t="s">
        <v>16</v>
      </c>
      <c r="J61" s="30" t="s">
        <v>58</v>
      </c>
      <c r="K61" s="12"/>
      <c r="L61" s="13" t="s">
        <v>108</v>
      </c>
      <c r="M61" s="38">
        <v>18</v>
      </c>
      <c r="N61" s="39">
        <v>0</v>
      </c>
      <c r="O61" s="40">
        <v>8565</v>
      </c>
      <c r="P61" s="41" t="s">
        <v>111</v>
      </c>
      <c r="Q61" s="42" t="s">
        <v>20</v>
      </c>
      <c r="R61" s="44">
        <v>1458</v>
      </c>
      <c r="S61" s="23">
        <f t="shared" si="2"/>
        <v>-1436</v>
      </c>
    </row>
    <row r="62" s="1" customFormat="1" ht="30" spans="1:19">
      <c r="A62" s="36" t="s">
        <v>9</v>
      </c>
      <c r="B62" s="36" t="s">
        <v>48</v>
      </c>
      <c r="C62" s="12" t="s">
        <v>48</v>
      </c>
      <c r="D62" s="36" t="s">
        <v>12</v>
      </c>
      <c r="E62" s="36" t="s">
        <v>13</v>
      </c>
      <c r="F62" s="36" t="s">
        <v>112</v>
      </c>
      <c r="G62" s="22" t="s">
        <v>94</v>
      </c>
      <c r="H62" s="12">
        <v>21</v>
      </c>
      <c r="I62" s="21" t="s">
        <v>16</v>
      </c>
      <c r="J62" s="30" t="s">
        <v>58</v>
      </c>
      <c r="K62" s="12"/>
      <c r="L62" s="13" t="s">
        <v>108</v>
      </c>
      <c r="M62" s="38">
        <v>18</v>
      </c>
      <c r="N62" s="39">
        <v>0</v>
      </c>
      <c r="O62" s="40">
        <v>3504</v>
      </c>
      <c r="P62" s="41" t="s">
        <v>113</v>
      </c>
      <c r="Q62" s="42" t="s">
        <v>32</v>
      </c>
      <c r="R62" s="44">
        <v>1728</v>
      </c>
      <c r="S62" s="23">
        <f t="shared" si="2"/>
        <v>-1707</v>
      </c>
    </row>
    <row r="63" ht="30" spans="1:19">
      <c r="A63" s="12" t="s">
        <v>9</v>
      </c>
      <c r="B63" s="12" t="s">
        <v>38</v>
      </c>
      <c r="C63" s="12" t="s">
        <v>38</v>
      </c>
      <c r="D63" s="12" t="s">
        <v>12</v>
      </c>
      <c r="E63" s="12" t="s">
        <v>13</v>
      </c>
      <c r="F63" s="12" t="s">
        <v>114</v>
      </c>
      <c r="G63" s="37" t="s">
        <v>80</v>
      </c>
      <c r="H63" s="12">
        <v>194</v>
      </c>
      <c r="I63" s="24" t="s">
        <v>16</v>
      </c>
      <c r="J63" s="12" t="s">
        <v>17</v>
      </c>
      <c r="K63" s="12"/>
      <c r="L63" s="18" t="s">
        <v>108</v>
      </c>
      <c r="M63" s="38">
        <v>18</v>
      </c>
      <c r="N63" s="39">
        <v>0</v>
      </c>
      <c r="O63" s="40">
        <v>8841</v>
      </c>
      <c r="P63" s="41" t="s">
        <v>115</v>
      </c>
      <c r="Q63" s="42" t="s">
        <v>22</v>
      </c>
      <c r="R63" s="44">
        <v>1206</v>
      </c>
      <c r="S63" s="26">
        <f t="shared" si="2"/>
        <v>-1012</v>
      </c>
    </row>
    <row r="64" ht="30" spans="1:19">
      <c r="A64" s="12" t="s">
        <v>9</v>
      </c>
      <c r="B64" s="12" t="s">
        <v>29</v>
      </c>
      <c r="C64" s="12" t="s">
        <v>27</v>
      </c>
      <c r="D64" s="12" t="s">
        <v>12</v>
      </c>
      <c r="E64" s="12" t="s">
        <v>13</v>
      </c>
      <c r="F64" s="12" t="s">
        <v>116</v>
      </c>
      <c r="G64" s="37" t="s">
        <v>80</v>
      </c>
      <c r="H64" s="12">
        <v>9000</v>
      </c>
      <c r="I64" s="24" t="s">
        <v>16</v>
      </c>
      <c r="J64" s="12" t="s">
        <v>17</v>
      </c>
      <c r="K64" s="12"/>
      <c r="L64" s="18" t="s">
        <v>108</v>
      </c>
      <c r="M64" s="38">
        <v>18</v>
      </c>
      <c r="N64" s="39">
        <v>0</v>
      </c>
      <c r="O64" s="40">
        <v>4414</v>
      </c>
      <c r="P64" s="41" t="s">
        <v>117</v>
      </c>
      <c r="Q64" s="42" t="s">
        <v>11</v>
      </c>
      <c r="R64" s="44">
        <v>702</v>
      </c>
      <c r="S64" s="26">
        <f t="shared" si="2"/>
        <v>8298</v>
      </c>
    </row>
    <row r="65" ht="30" spans="1:19">
      <c r="A65" s="12" t="s">
        <v>9</v>
      </c>
      <c r="B65" s="12" t="s">
        <v>29</v>
      </c>
      <c r="C65" s="12" t="s">
        <v>27</v>
      </c>
      <c r="D65" s="12" t="s">
        <v>12</v>
      </c>
      <c r="E65" s="12" t="s">
        <v>13</v>
      </c>
      <c r="F65" s="12" t="s">
        <v>116</v>
      </c>
      <c r="G65" s="37" t="s">
        <v>80</v>
      </c>
      <c r="H65" s="12">
        <v>2498</v>
      </c>
      <c r="I65" s="24" t="s">
        <v>16</v>
      </c>
      <c r="J65" s="12" t="s">
        <v>17</v>
      </c>
      <c r="K65" s="12"/>
      <c r="L65" s="18" t="s">
        <v>108</v>
      </c>
      <c r="M65" s="38">
        <v>18</v>
      </c>
      <c r="N65" s="39">
        <v>0</v>
      </c>
      <c r="O65" s="40">
        <v>7830</v>
      </c>
      <c r="P65" s="41" t="s">
        <v>118</v>
      </c>
      <c r="Q65" s="42" t="s">
        <v>44</v>
      </c>
      <c r="R65" s="44">
        <v>450</v>
      </c>
      <c r="S65" s="26">
        <f t="shared" si="2"/>
        <v>2048</v>
      </c>
    </row>
    <row r="66" ht="30" spans="1:19">
      <c r="A66" s="12" t="s">
        <v>9</v>
      </c>
      <c r="B66" s="12" t="s">
        <v>41</v>
      </c>
      <c r="C66" s="12" t="s">
        <v>41</v>
      </c>
      <c r="D66" s="12" t="s">
        <v>12</v>
      </c>
      <c r="E66" s="12" t="s">
        <v>13</v>
      </c>
      <c r="F66" s="12" t="s">
        <v>119</v>
      </c>
      <c r="G66" s="37" t="s">
        <v>80</v>
      </c>
      <c r="H66" s="12">
        <v>106</v>
      </c>
      <c r="I66" s="24" t="s">
        <v>16</v>
      </c>
      <c r="J66" s="12" t="s">
        <v>17</v>
      </c>
      <c r="K66" s="12"/>
      <c r="L66" s="18" t="s">
        <v>108</v>
      </c>
      <c r="M66" s="38">
        <v>18</v>
      </c>
      <c r="N66" s="39">
        <v>0</v>
      </c>
      <c r="O66" s="40">
        <v>7584</v>
      </c>
      <c r="P66" s="41" t="s">
        <v>120</v>
      </c>
      <c r="Q66" s="42" t="s">
        <v>38</v>
      </c>
      <c r="R66" s="44">
        <v>18</v>
      </c>
      <c r="S66" s="26">
        <f t="shared" si="2"/>
        <v>88</v>
      </c>
    </row>
    <row r="67" ht="30" spans="1:19">
      <c r="A67" s="12" t="s">
        <v>9</v>
      </c>
      <c r="B67" s="12" t="s">
        <v>48</v>
      </c>
      <c r="C67" s="12" t="s">
        <v>48</v>
      </c>
      <c r="D67" s="12" t="s">
        <v>12</v>
      </c>
      <c r="E67" s="12" t="s">
        <v>13</v>
      </c>
      <c r="F67" s="12" t="s">
        <v>121</v>
      </c>
      <c r="G67" s="37" t="s">
        <v>80</v>
      </c>
      <c r="H67" s="12">
        <v>194</v>
      </c>
      <c r="I67" s="24" t="s">
        <v>16</v>
      </c>
      <c r="J67" s="12" t="s">
        <v>17</v>
      </c>
      <c r="K67" s="12"/>
      <c r="L67" s="18" t="s">
        <v>108</v>
      </c>
      <c r="M67" s="38">
        <v>18</v>
      </c>
      <c r="N67" s="39">
        <v>0</v>
      </c>
      <c r="O67" s="40">
        <v>5771</v>
      </c>
      <c r="P67" s="41" t="s">
        <v>122</v>
      </c>
      <c r="Q67" s="42" t="s">
        <v>48</v>
      </c>
      <c r="R67" s="44">
        <v>18</v>
      </c>
      <c r="S67" s="26">
        <f t="shared" si="2"/>
        <v>176</v>
      </c>
    </row>
    <row r="68" ht="30" spans="1:19">
      <c r="A68" s="12" t="s">
        <v>9</v>
      </c>
      <c r="B68" s="12" t="s">
        <v>33</v>
      </c>
      <c r="C68" s="12" t="s">
        <v>33</v>
      </c>
      <c r="D68" s="12" t="s">
        <v>12</v>
      </c>
      <c r="E68" s="12" t="s">
        <v>13</v>
      </c>
      <c r="F68" s="12" t="s">
        <v>123</v>
      </c>
      <c r="G68" s="37" t="s">
        <v>80</v>
      </c>
      <c r="H68" s="12">
        <v>42</v>
      </c>
      <c r="I68" s="24" t="s">
        <v>16</v>
      </c>
      <c r="J68" s="12" t="s">
        <v>17</v>
      </c>
      <c r="K68" s="12"/>
      <c r="L68" s="18" t="s">
        <v>108</v>
      </c>
      <c r="M68" s="38">
        <v>18</v>
      </c>
      <c r="N68" s="39">
        <v>0</v>
      </c>
      <c r="O68" s="40">
        <v>4917</v>
      </c>
      <c r="P68" s="41" t="s">
        <v>124</v>
      </c>
      <c r="Q68" s="42" t="s">
        <v>41</v>
      </c>
      <c r="R68" s="44">
        <v>18</v>
      </c>
      <c r="S68" s="26">
        <f t="shared" si="2"/>
        <v>24</v>
      </c>
    </row>
    <row r="69" ht="30" spans="1:19">
      <c r="A69" s="12" t="s">
        <v>9</v>
      </c>
      <c r="B69" s="12" t="s">
        <v>43</v>
      </c>
      <c r="C69" s="12" t="s">
        <v>44</v>
      </c>
      <c r="D69" s="12" t="s">
        <v>12</v>
      </c>
      <c r="E69" s="12" t="s">
        <v>13</v>
      </c>
      <c r="F69" s="12" t="s">
        <v>125</v>
      </c>
      <c r="G69" s="37" t="s">
        <v>80</v>
      </c>
      <c r="H69" s="12">
        <v>5750</v>
      </c>
      <c r="I69" s="24" t="s">
        <v>16</v>
      </c>
      <c r="J69" s="12" t="s">
        <v>17</v>
      </c>
      <c r="K69" s="12"/>
      <c r="L69" s="18" t="s">
        <v>108</v>
      </c>
      <c r="M69" s="38">
        <v>18</v>
      </c>
      <c r="N69" s="39">
        <v>0</v>
      </c>
      <c r="O69" s="40">
        <v>5252</v>
      </c>
      <c r="P69" s="41" t="s">
        <v>126</v>
      </c>
      <c r="Q69" s="42" t="s">
        <v>33</v>
      </c>
      <c r="R69" s="44">
        <v>18</v>
      </c>
      <c r="S69" s="26">
        <f t="shared" si="2"/>
        <v>5732</v>
      </c>
    </row>
    <row r="70" ht="30" spans="1:19">
      <c r="A70" s="12" t="s">
        <v>9</v>
      </c>
      <c r="B70" s="12" t="s">
        <v>35</v>
      </c>
      <c r="C70" s="12" t="s">
        <v>20</v>
      </c>
      <c r="D70" s="12" t="s">
        <v>12</v>
      </c>
      <c r="E70" s="12" t="s">
        <v>13</v>
      </c>
      <c r="F70" s="12" t="s">
        <v>127</v>
      </c>
      <c r="G70" s="37" t="s">
        <v>80</v>
      </c>
      <c r="H70" s="12">
        <v>9000</v>
      </c>
      <c r="I70" s="24" t="s">
        <v>16</v>
      </c>
      <c r="J70" s="12" t="s">
        <v>17</v>
      </c>
      <c r="K70" s="12"/>
      <c r="L70" s="18" t="s">
        <v>77</v>
      </c>
      <c r="M70" s="38">
        <v>18</v>
      </c>
      <c r="N70" s="39">
        <v>0</v>
      </c>
      <c r="O70" s="40">
        <v>2703</v>
      </c>
      <c r="P70" s="41" t="s">
        <v>128</v>
      </c>
      <c r="Q70" s="42" t="s">
        <v>27</v>
      </c>
      <c r="R70" s="44">
        <v>900</v>
      </c>
      <c r="S70" s="26">
        <f t="shared" si="2"/>
        <v>8100</v>
      </c>
    </row>
    <row r="71" ht="30" spans="1:19">
      <c r="A71" s="12" t="s">
        <v>9</v>
      </c>
      <c r="B71" s="12" t="s">
        <v>35</v>
      </c>
      <c r="C71" s="12" t="s">
        <v>20</v>
      </c>
      <c r="D71" s="12" t="s">
        <v>12</v>
      </c>
      <c r="E71" s="12" t="s">
        <v>13</v>
      </c>
      <c r="F71" s="12" t="s">
        <v>127</v>
      </c>
      <c r="G71" s="37" t="s">
        <v>80</v>
      </c>
      <c r="H71" s="12">
        <v>9000</v>
      </c>
      <c r="I71" s="24" t="s">
        <v>16</v>
      </c>
      <c r="J71" s="12" t="s">
        <v>17</v>
      </c>
      <c r="K71" s="12"/>
      <c r="L71" s="18" t="s">
        <v>77</v>
      </c>
      <c r="M71" s="38">
        <v>18</v>
      </c>
      <c r="N71" s="39">
        <v>0</v>
      </c>
      <c r="O71" s="40">
        <v>8211</v>
      </c>
      <c r="P71" s="41" t="s">
        <v>129</v>
      </c>
      <c r="Q71" s="42" t="s">
        <v>20</v>
      </c>
      <c r="R71" s="44">
        <v>1458</v>
      </c>
      <c r="S71" s="26">
        <f t="shared" si="2"/>
        <v>7542</v>
      </c>
    </row>
    <row r="72" ht="30" spans="1:19">
      <c r="A72" s="12" t="s">
        <v>9</v>
      </c>
      <c r="B72" s="12" t="s">
        <v>35</v>
      </c>
      <c r="C72" s="12" t="s">
        <v>20</v>
      </c>
      <c r="D72" s="12" t="s">
        <v>12</v>
      </c>
      <c r="E72" s="12" t="s">
        <v>13</v>
      </c>
      <c r="F72" s="12" t="s">
        <v>127</v>
      </c>
      <c r="G72" s="37" t="s">
        <v>80</v>
      </c>
      <c r="H72" s="12">
        <v>890</v>
      </c>
      <c r="I72" s="24" t="s">
        <v>16</v>
      </c>
      <c r="J72" s="12" t="s">
        <v>17</v>
      </c>
      <c r="K72" s="12"/>
      <c r="L72" s="18" t="s">
        <v>77</v>
      </c>
      <c r="M72" s="38">
        <v>18</v>
      </c>
      <c r="N72" s="39">
        <v>0</v>
      </c>
      <c r="O72" s="40">
        <v>6734</v>
      </c>
      <c r="P72" s="41" t="s">
        <v>130</v>
      </c>
      <c r="Q72" s="42" t="s">
        <v>32</v>
      </c>
      <c r="R72" s="44">
        <v>1728</v>
      </c>
      <c r="S72" s="26">
        <f t="shared" si="2"/>
        <v>-838</v>
      </c>
    </row>
    <row r="73" ht="30" spans="1:19">
      <c r="A73" s="12" t="s">
        <v>9</v>
      </c>
      <c r="B73" s="12" t="s">
        <v>23</v>
      </c>
      <c r="C73" s="12" t="s">
        <v>22</v>
      </c>
      <c r="D73" s="12" t="s">
        <v>12</v>
      </c>
      <c r="E73" s="12" t="s">
        <v>13</v>
      </c>
      <c r="F73" s="12" t="s">
        <v>131</v>
      </c>
      <c r="G73" s="37" t="s">
        <v>80</v>
      </c>
      <c r="H73" s="12">
        <v>9000</v>
      </c>
      <c r="I73" s="24" t="s">
        <v>16</v>
      </c>
      <c r="J73" s="12" t="s">
        <v>17</v>
      </c>
      <c r="K73" s="12"/>
      <c r="L73" s="18" t="s">
        <v>77</v>
      </c>
      <c r="M73" s="38">
        <v>18</v>
      </c>
      <c r="N73" s="39">
        <v>0</v>
      </c>
      <c r="O73" s="40">
        <v>3534</v>
      </c>
      <c r="P73" s="41" t="s">
        <v>132</v>
      </c>
      <c r="Q73" s="42" t="s">
        <v>22</v>
      </c>
      <c r="R73" s="44">
        <v>1206</v>
      </c>
      <c r="S73" s="26">
        <f t="shared" si="2"/>
        <v>7794</v>
      </c>
    </row>
    <row r="74" ht="30" spans="1:19">
      <c r="A74" s="12" t="s">
        <v>9</v>
      </c>
      <c r="B74" s="12" t="s">
        <v>23</v>
      </c>
      <c r="C74" s="12" t="s">
        <v>22</v>
      </c>
      <c r="D74" s="12" t="s">
        <v>12</v>
      </c>
      <c r="E74" s="12" t="s">
        <v>13</v>
      </c>
      <c r="F74" s="12" t="s">
        <v>131</v>
      </c>
      <c r="G74" s="37" t="s">
        <v>80</v>
      </c>
      <c r="H74" s="12">
        <v>6605</v>
      </c>
      <c r="I74" s="24" t="s">
        <v>16</v>
      </c>
      <c r="J74" s="12" t="s">
        <v>17</v>
      </c>
      <c r="K74" s="12"/>
      <c r="L74" s="18" t="s">
        <v>77</v>
      </c>
      <c r="M74" s="38">
        <v>18</v>
      </c>
      <c r="N74" s="39">
        <v>0</v>
      </c>
      <c r="O74" s="40">
        <v>7821</v>
      </c>
      <c r="P74" s="41" t="s">
        <v>133</v>
      </c>
      <c r="Q74" s="42" t="s">
        <v>11</v>
      </c>
      <c r="R74" s="44">
        <v>702</v>
      </c>
      <c r="S74" s="26">
        <f t="shared" si="2"/>
        <v>5903</v>
      </c>
    </row>
    <row r="75" ht="30" spans="1:19">
      <c r="A75" s="12" t="s">
        <v>9</v>
      </c>
      <c r="B75" s="12" t="s">
        <v>10</v>
      </c>
      <c r="C75" s="12" t="s">
        <v>11</v>
      </c>
      <c r="D75" s="12" t="s">
        <v>12</v>
      </c>
      <c r="E75" s="12" t="s">
        <v>13</v>
      </c>
      <c r="F75" s="12" t="s">
        <v>134</v>
      </c>
      <c r="G75" s="37" t="s">
        <v>80</v>
      </c>
      <c r="H75" s="12">
        <v>9034</v>
      </c>
      <c r="I75" s="24" t="s">
        <v>16</v>
      </c>
      <c r="J75" s="12" t="s">
        <v>17</v>
      </c>
      <c r="K75" s="12"/>
      <c r="L75" s="18" t="s">
        <v>77</v>
      </c>
      <c r="M75" s="38">
        <v>18</v>
      </c>
      <c r="N75" s="39">
        <v>0</v>
      </c>
      <c r="O75" s="40">
        <v>2449</v>
      </c>
      <c r="P75" s="41" t="s">
        <v>135</v>
      </c>
      <c r="Q75" s="42" t="s">
        <v>44</v>
      </c>
      <c r="R75" s="44">
        <v>450</v>
      </c>
      <c r="S75" s="26">
        <f t="shared" si="2"/>
        <v>8584</v>
      </c>
    </row>
    <row r="76" ht="30" spans="1:19">
      <c r="A76" s="12" t="s">
        <v>9</v>
      </c>
      <c r="B76" s="12" t="s">
        <v>51</v>
      </c>
      <c r="C76" s="12" t="s">
        <v>32</v>
      </c>
      <c r="D76" s="12" t="s">
        <v>12</v>
      </c>
      <c r="E76" s="12" t="s">
        <v>13</v>
      </c>
      <c r="F76" s="12" t="s">
        <v>136</v>
      </c>
      <c r="G76" s="37" t="s">
        <v>80</v>
      </c>
      <c r="H76" s="12">
        <v>9000</v>
      </c>
      <c r="I76" s="24" t="s">
        <v>16</v>
      </c>
      <c r="J76" s="12" t="s">
        <v>17</v>
      </c>
      <c r="K76" s="12"/>
      <c r="L76" s="18" t="s">
        <v>77</v>
      </c>
      <c r="M76" s="38">
        <v>18</v>
      </c>
      <c r="N76" s="39">
        <v>0</v>
      </c>
      <c r="O76" s="40">
        <v>1990</v>
      </c>
      <c r="P76" s="41" t="s">
        <v>137</v>
      </c>
      <c r="Q76" s="42" t="s">
        <v>38</v>
      </c>
      <c r="R76" s="44">
        <v>18</v>
      </c>
      <c r="S76" s="26">
        <f t="shared" si="2"/>
        <v>8982</v>
      </c>
    </row>
    <row r="77" ht="30" spans="1:19">
      <c r="A77" s="12" t="s">
        <v>9</v>
      </c>
      <c r="B77" s="12" t="s">
        <v>51</v>
      </c>
      <c r="C77" s="12" t="s">
        <v>32</v>
      </c>
      <c r="D77" s="12" t="s">
        <v>12</v>
      </c>
      <c r="E77" s="12" t="s">
        <v>13</v>
      </c>
      <c r="F77" s="12" t="s">
        <v>136</v>
      </c>
      <c r="G77" s="37" t="s">
        <v>80</v>
      </c>
      <c r="H77" s="12">
        <v>9000</v>
      </c>
      <c r="I77" s="24" t="s">
        <v>16</v>
      </c>
      <c r="J77" s="12" t="s">
        <v>17</v>
      </c>
      <c r="K77" s="12"/>
      <c r="L77" s="18" t="s">
        <v>77</v>
      </c>
      <c r="M77" s="38">
        <v>18</v>
      </c>
      <c r="N77" s="39">
        <v>0</v>
      </c>
      <c r="O77" s="40">
        <v>6899</v>
      </c>
      <c r="P77" s="41" t="s">
        <v>138</v>
      </c>
      <c r="Q77" s="42" t="s">
        <v>48</v>
      </c>
      <c r="R77" s="44">
        <v>18</v>
      </c>
      <c r="S77" s="26">
        <f t="shared" si="2"/>
        <v>8982</v>
      </c>
    </row>
    <row r="78" ht="30" spans="1:19">
      <c r="A78" s="12" t="s">
        <v>9</v>
      </c>
      <c r="B78" s="12" t="s">
        <v>51</v>
      </c>
      <c r="C78" s="12" t="s">
        <v>32</v>
      </c>
      <c r="D78" s="12" t="s">
        <v>12</v>
      </c>
      <c r="E78" s="12" t="s">
        <v>13</v>
      </c>
      <c r="F78" s="12" t="s">
        <v>136</v>
      </c>
      <c r="G78" s="37" t="s">
        <v>80</v>
      </c>
      <c r="H78" s="12">
        <v>4176</v>
      </c>
      <c r="I78" s="24" t="s">
        <v>16</v>
      </c>
      <c r="J78" s="12" t="s">
        <v>17</v>
      </c>
      <c r="K78" s="12"/>
      <c r="L78" s="18" t="s">
        <v>77</v>
      </c>
      <c r="M78" s="38">
        <v>18</v>
      </c>
      <c r="N78" s="39">
        <v>0</v>
      </c>
      <c r="O78" s="40">
        <v>3685</v>
      </c>
      <c r="P78" s="41" t="s">
        <v>139</v>
      </c>
      <c r="Q78" s="42" t="s">
        <v>41</v>
      </c>
      <c r="R78" s="44">
        <v>18</v>
      </c>
      <c r="S78" s="26">
        <f t="shared" si="2"/>
        <v>4158</v>
      </c>
    </row>
    <row r="79" s="1" customFormat="1" ht="30" spans="1:19">
      <c r="A79" s="12" t="s">
        <v>9</v>
      </c>
      <c r="B79" s="12" t="s">
        <v>10</v>
      </c>
      <c r="C79" s="12" t="s">
        <v>11</v>
      </c>
      <c r="D79" s="12" t="s">
        <v>12</v>
      </c>
      <c r="E79" s="12" t="s">
        <v>13</v>
      </c>
      <c r="F79" s="12" t="s">
        <v>140</v>
      </c>
      <c r="G79" s="13" t="s">
        <v>141</v>
      </c>
      <c r="H79" s="12">
        <v>9000</v>
      </c>
      <c r="I79" s="21" t="s">
        <v>16</v>
      </c>
      <c r="J79" s="12" t="s">
        <v>17</v>
      </c>
      <c r="K79" s="12"/>
      <c r="L79" s="13" t="s">
        <v>77</v>
      </c>
      <c r="M79" s="38">
        <v>18</v>
      </c>
      <c r="N79" s="39">
        <v>0</v>
      </c>
      <c r="O79" s="40">
        <v>4356</v>
      </c>
      <c r="P79" s="41" t="s">
        <v>142</v>
      </c>
      <c r="Q79" s="42" t="s">
        <v>33</v>
      </c>
      <c r="R79" s="44">
        <v>18</v>
      </c>
      <c r="S79" s="23">
        <f t="shared" si="2"/>
        <v>8982</v>
      </c>
    </row>
    <row r="80" s="1" customFormat="1" ht="30" spans="1:19">
      <c r="A80" s="12" t="s">
        <v>9</v>
      </c>
      <c r="B80" s="12" t="s">
        <v>10</v>
      </c>
      <c r="C80" s="12" t="s">
        <v>11</v>
      </c>
      <c r="D80" s="12" t="s">
        <v>12</v>
      </c>
      <c r="E80" s="12" t="s">
        <v>13</v>
      </c>
      <c r="F80" s="12" t="s">
        <v>140</v>
      </c>
      <c r="G80" s="13" t="s">
        <v>141</v>
      </c>
      <c r="H80" s="12">
        <v>1845</v>
      </c>
      <c r="I80" s="21" t="s">
        <v>16</v>
      </c>
      <c r="J80" s="12" t="s">
        <v>17</v>
      </c>
      <c r="L80" s="13" t="s">
        <v>141</v>
      </c>
      <c r="M80" s="38">
        <v>18</v>
      </c>
      <c r="N80" s="39">
        <v>0</v>
      </c>
      <c r="O80" s="40">
        <v>3436</v>
      </c>
      <c r="P80" s="41" t="s">
        <v>143</v>
      </c>
      <c r="Q80" s="42" t="s">
        <v>27</v>
      </c>
      <c r="R80" s="1">
        <v>13536</v>
      </c>
      <c r="S80" s="23">
        <f>+H80-R80+H81</f>
        <v>-11458</v>
      </c>
    </row>
    <row r="81" s="1" customFormat="1" spans="1:19">
      <c r="A81" s="12" t="s">
        <v>9</v>
      </c>
      <c r="B81" s="12" t="s">
        <v>48</v>
      </c>
      <c r="C81" s="12" t="s">
        <v>48</v>
      </c>
      <c r="D81" s="12" t="s">
        <v>12</v>
      </c>
      <c r="E81" s="12" t="s">
        <v>13</v>
      </c>
      <c r="F81" s="12" t="s">
        <v>144</v>
      </c>
      <c r="G81" s="13" t="s">
        <v>141</v>
      </c>
      <c r="H81" s="12">
        <v>233</v>
      </c>
      <c r="I81" s="21" t="s">
        <v>16</v>
      </c>
      <c r="J81" s="12" t="s">
        <v>17</v>
      </c>
      <c r="S81" s="23"/>
    </row>
    <row r="82" s="1" customFormat="1" ht="30" spans="1:19">
      <c r="A82" s="12" t="s">
        <v>9</v>
      </c>
      <c r="B82" s="12" t="s">
        <v>33</v>
      </c>
      <c r="C82" s="12" t="s">
        <v>33</v>
      </c>
      <c r="D82" s="12" t="s">
        <v>12</v>
      </c>
      <c r="E82" s="12" t="s">
        <v>13</v>
      </c>
      <c r="F82" s="12" t="s">
        <v>145</v>
      </c>
      <c r="G82" s="13" t="s">
        <v>141</v>
      </c>
      <c r="H82" s="12">
        <v>46</v>
      </c>
      <c r="I82" s="21" t="s">
        <v>16</v>
      </c>
      <c r="J82" s="12" t="s">
        <v>17</v>
      </c>
      <c r="L82" s="13" t="s">
        <v>141</v>
      </c>
      <c r="M82" s="38">
        <v>18</v>
      </c>
      <c r="N82" s="39">
        <v>0</v>
      </c>
      <c r="O82" s="40">
        <v>3716</v>
      </c>
      <c r="P82" s="41" t="s">
        <v>146</v>
      </c>
      <c r="Q82" s="42" t="s">
        <v>20</v>
      </c>
      <c r="R82" s="1">
        <v>22225</v>
      </c>
      <c r="S82" s="23">
        <f>+H82-R82+H83+H84</f>
        <v>-4179</v>
      </c>
    </row>
    <row r="83" s="1" customFormat="1" spans="1:19">
      <c r="A83" s="12" t="s">
        <v>9</v>
      </c>
      <c r="B83" s="12" t="s">
        <v>51</v>
      </c>
      <c r="C83" s="12" t="s">
        <v>32</v>
      </c>
      <c r="D83" s="12" t="s">
        <v>12</v>
      </c>
      <c r="E83" s="12" t="s">
        <v>13</v>
      </c>
      <c r="F83" s="12" t="s">
        <v>147</v>
      </c>
      <c r="G83" s="13" t="s">
        <v>141</v>
      </c>
      <c r="H83" s="12">
        <v>9000</v>
      </c>
      <c r="I83" s="21" t="s">
        <v>16</v>
      </c>
      <c r="J83" s="12" t="s">
        <v>17</v>
      </c>
      <c r="S83" s="23"/>
    </row>
    <row r="84" s="1" customFormat="1" spans="1:19">
      <c r="A84" s="12" t="s">
        <v>9</v>
      </c>
      <c r="B84" s="12" t="s">
        <v>51</v>
      </c>
      <c r="C84" s="12" t="s">
        <v>32</v>
      </c>
      <c r="D84" s="12" t="s">
        <v>12</v>
      </c>
      <c r="E84" s="12" t="s">
        <v>13</v>
      </c>
      <c r="F84" s="12" t="s">
        <v>147</v>
      </c>
      <c r="G84" s="13" t="s">
        <v>141</v>
      </c>
      <c r="H84" s="12">
        <v>9000</v>
      </c>
      <c r="I84" s="21" t="s">
        <v>16</v>
      </c>
      <c r="J84" s="12" t="s">
        <v>17</v>
      </c>
      <c r="S84" s="23"/>
    </row>
    <row r="85" s="1" customFormat="1" ht="30" spans="1:19">
      <c r="A85" s="12" t="s">
        <v>9</v>
      </c>
      <c r="B85" s="12" t="s">
        <v>51</v>
      </c>
      <c r="C85" s="12" t="s">
        <v>32</v>
      </c>
      <c r="D85" s="12" t="s">
        <v>12</v>
      </c>
      <c r="E85" s="12" t="s">
        <v>13</v>
      </c>
      <c r="F85" s="12" t="s">
        <v>147</v>
      </c>
      <c r="G85" s="13" t="s">
        <v>141</v>
      </c>
      <c r="H85" s="12">
        <v>8620</v>
      </c>
      <c r="I85" s="21" t="s">
        <v>16</v>
      </c>
      <c r="J85" s="12" t="s">
        <v>17</v>
      </c>
      <c r="L85" s="13" t="s">
        <v>141</v>
      </c>
      <c r="M85" s="38">
        <v>18</v>
      </c>
      <c r="N85" s="39">
        <v>0</v>
      </c>
      <c r="O85" s="40">
        <v>3280</v>
      </c>
      <c r="P85" s="41" t="s">
        <v>148</v>
      </c>
      <c r="Q85" s="42" t="s">
        <v>32</v>
      </c>
      <c r="R85" s="1">
        <v>26089</v>
      </c>
      <c r="S85" s="23">
        <f>+H85-R85+H86+H87</f>
        <v>-3666</v>
      </c>
    </row>
    <row r="86" s="1" customFormat="1" spans="1:19">
      <c r="A86" s="12" t="s">
        <v>9</v>
      </c>
      <c r="B86" s="12" t="s">
        <v>29</v>
      </c>
      <c r="C86" s="12" t="s">
        <v>27</v>
      </c>
      <c r="D86" s="12" t="s">
        <v>12</v>
      </c>
      <c r="E86" s="12" t="s">
        <v>13</v>
      </c>
      <c r="F86" s="12" t="s">
        <v>149</v>
      </c>
      <c r="G86" s="13" t="s">
        <v>141</v>
      </c>
      <c r="H86" s="12">
        <v>9000</v>
      </c>
      <c r="I86" s="21" t="s">
        <v>16</v>
      </c>
      <c r="J86" s="12" t="s">
        <v>17</v>
      </c>
      <c r="S86" s="23"/>
    </row>
    <row r="87" s="1" customFormat="1" spans="1:19">
      <c r="A87" s="12" t="s">
        <v>9</v>
      </c>
      <c r="B87" s="12" t="s">
        <v>29</v>
      </c>
      <c r="C87" s="12" t="s">
        <v>27</v>
      </c>
      <c r="D87" s="12" t="s">
        <v>12</v>
      </c>
      <c r="E87" s="12" t="s">
        <v>13</v>
      </c>
      <c r="F87" s="12" t="s">
        <v>149</v>
      </c>
      <c r="G87" s="13" t="s">
        <v>141</v>
      </c>
      <c r="H87" s="12">
        <v>4803</v>
      </c>
      <c r="I87" s="21" t="s">
        <v>16</v>
      </c>
      <c r="J87" s="12" t="s">
        <v>17</v>
      </c>
      <c r="S87" s="23"/>
    </row>
    <row r="88" s="1" customFormat="1" ht="30" spans="1:19">
      <c r="A88" s="12" t="s">
        <v>9</v>
      </c>
      <c r="B88" s="12" t="s">
        <v>35</v>
      </c>
      <c r="C88" s="12" t="s">
        <v>20</v>
      </c>
      <c r="D88" s="12" t="s">
        <v>12</v>
      </c>
      <c r="E88" s="12" t="s">
        <v>13</v>
      </c>
      <c r="F88" s="12" t="s">
        <v>150</v>
      </c>
      <c r="G88" s="13" t="s">
        <v>141</v>
      </c>
      <c r="H88" s="12">
        <v>9000</v>
      </c>
      <c r="I88" s="21" t="s">
        <v>16</v>
      </c>
      <c r="J88" s="12" t="s">
        <v>17</v>
      </c>
      <c r="L88" s="13" t="s">
        <v>141</v>
      </c>
      <c r="M88" s="38">
        <v>18</v>
      </c>
      <c r="N88" s="39">
        <v>0</v>
      </c>
      <c r="O88" s="40">
        <v>5908</v>
      </c>
      <c r="P88" s="41" t="s">
        <v>151</v>
      </c>
      <c r="Q88" s="42" t="s">
        <v>22</v>
      </c>
      <c r="R88" s="1">
        <v>18373</v>
      </c>
      <c r="S88" s="23">
        <f>+H88-R88+H89+H90</f>
        <v>4303</v>
      </c>
    </row>
    <row r="89" s="1" customFormat="1" spans="1:19">
      <c r="A89" s="12" t="s">
        <v>9</v>
      </c>
      <c r="B89" s="12" t="s">
        <v>35</v>
      </c>
      <c r="C89" s="12" t="s">
        <v>20</v>
      </c>
      <c r="D89" s="12" t="s">
        <v>12</v>
      </c>
      <c r="E89" s="12" t="s">
        <v>13</v>
      </c>
      <c r="F89" s="12" t="s">
        <v>150</v>
      </c>
      <c r="G89" s="13" t="s">
        <v>141</v>
      </c>
      <c r="H89" s="12">
        <v>9000</v>
      </c>
      <c r="I89" s="21" t="s">
        <v>16</v>
      </c>
      <c r="J89" s="12" t="s">
        <v>17</v>
      </c>
      <c r="S89" s="23"/>
    </row>
    <row r="90" s="1" customFormat="1" spans="1:19">
      <c r="A90" s="12" t="s">
        <v>9</v>
      </c>
      <c r="B90" s="12" t="s">
        <v>35</v>
      </c>
      <c r="C90" s="12" t="s">
        <v>20</v>
      </c>
      <c r="D90" s="12" t="s">
        <v>12</v>
      </c>
      <c r="E90" s="12" t="s">
        <v>13</v>
      </c>
      <c r="F90" s="12" t="s">
        <v>150</v>
      </c>
      <c r="G90" s="13" t="s">
        <v>141</v>
      </c>
      <c r="H90" s="12">
        <v>4676</v>
      </c>
      <c r="I90" s="21" t="s">
        <v>16</v>
      </c>
      <c r="J90" s="12" t="s">
        <v>17</v>
      </c>
      <c r="S90" s="23"/>
    </row>
    <row r="91" s="1" customFormat="1" spans="1:19">
      <c r="A91" s="12" t="s">
        <v>9</v>
      </c>
      <c r="B91" s="12" t="s">
        <v>41</v>
      </c>
      <c r="C91" s="12" t="s">
        <v>41</v>
      </c>
      <c r="D91" s="12" t="s">
        <v>12</v>
      </c>
      <c r="E91" s="12" t="s">
        <v>13</v>
      </c>
      <c r="F91" s="12" t="s">
        <v>152</v>
      </c>
      <c r="G91" s="13" t="s">
        <v>141</v>
      </c>
      <c r="H91" s="12">
        <v>124</v>
      </c>
      <c r="I91" s="21" t="s">
        <v>16</v>
      </c>
      <c r="J91" s="12" t="s">
        <v>17</v>
      </c>
      <c r="S91" s="23"/>
    </row>
    <row r="92" s="1" customFormat="1" ht="30" spans="1:19">
      <c r="A92" s="12" t="s">
        <v>9</v>
      </c>
      <c r="B92" s="12" t="s">
        <v>38</v>
      </c>
      <c r="C92" s="12" t="s">
        <v>38</v>
      </c>
      <c r="D92" s="12" t="s">
        <v>12</v>
      </c>
      <c r="E92" s="12" t="s">
        <v>13</v>
      </c>
      <c r="F92" s="12" t="s">
        <v>153</v>
      </c>
      <c r="G92" s="13" t="s">
        <v>141</v>
      </c>
      <c r="H92" s="12">
        <v>233</v>
      </c>
      <c r="I92" s="21" t="s">
        <v>16</v>
      </c>
      <c r="J92" s="12" t="s">
        <v>17</v>
      </c>
      <c r="L92" s="13" t="s">
        <v>141</v>
      </c>
      <c r="M92" s="38">
        <v>18</v>
      </c>
      <c r="N92" s="39">
        <v>0</v>
      </c>
      <c r="O92" s="40">
        <v>2106</v>
      </c>
      <c r="P92" s="41" t="s">
        <v>154</v>
      </c>
      <c r="Q92" s="42" t="s">
        <v>11</v>
      </c>
      <c r="R92" s="1">
        <v>10625</v>
      </c>
      <c r="S92" s="23">
        <f>+H91-R92+H92</f>
        <v>-10268</v>
      </c>
    </row>
    <row r="93" s="1" customFormat="1" ht="30" spans="1:19">
      <c r="A93" s="12" t="s">
        <v>9</v>
      </c>
      <c r="B93" s="12" t="s">
        <v>23</v>
      </c>
      <c r="C93" s="12" t="s">
        <v>22</v>
      </c>
      <c r="D93" s="12" t="s">
        <v>12</v>
      </c>
      <c r="E93" s="12" t="s">
        <v>13</v>
      </c>
      <c r="F93" s="12" t="s">
        <v>155</v>
      </c>
      <c r="G93" s="13" t="s">
        <v>141</v>
      </c>
      <c r="H93" s="12">
        <v>9000</v>
      </c>
      <c r="I93" s="21" t="s">
        <v>16</v>
      </c>
      <c r="J93" s="12" t="s">
        <v>17</v>
      </c>
      <c r="L93" s="13" t="s">
        <v>141</v>
      </c>
      <c r="M93" s="38">
        <v>18</v>
      </c>
      <c r="N93" s="39">
        <v>0</v>
      </c>
      <c r="O93" s="40">
        <v>7010</v>
      </c>
      <c r="P93" s="41" t="s">
        <v>156</v>
      </c>
      <c r="Q93" s="42" t="s">
        <v>44</v>
      </c>
      <c r="R93" s="1">
        <v>6768</v>
      </c>
      <c r="S93" s="23">
        <f t="shared" ref="S93:S99" si="3">+H93-R93</f>
        <v>2232</v>
      </c>
    </row>
    <row r="94" s="1" customFormat="1" ht="30" spans="1:19">
      <c r="A94" s="12" t="s">
        <v>9</v>
      </c>
      <c r="B94" s="12" t="s">
        <v>23</v>
      </c>
      <c r="C94" s="12" t="s">
        <v>22</v>
      </c>
      <c r="D94" s="12" t="s">
        <v>12</v>
      </c>
      <c r="E94" s="12" t="s">
        <v>13</v>
      </c>
      <c r="F94" s="12" t="s">
        <v>155</v>
      </c>
      <c r="G94" s="13" t="s">
        <v>141</v>
      </c>
      <c r="H94" s="12">
        <v>9000</v>
      </c>
      <c r="I94" s="21" t="s">
        <v>16</v>
      </c>
      <c r="J94" s="12" t="s">
        <v>17</v>
      </c>
      <c r="L94" s="13" t="s">
        <v>141</v>
      </c>
      <c r="M94" s="38">
        <v>18</v>
      </c>
      <c r="N94" s="39">
        <v>0</v>
      </c>
      <c r="O94" s="40">
        <v>4817</v>
      </c>
      <c r="P94" s="41" t="s">
        <v>157</v>
      </c>
      <c r="Q94" s="42" t="s">
        <v>38</v>
      </c>
      <c r="R94" s="1">
        <v>216</v>
      </c>
      <c r="S94" s="23">
        <f t="shared" si="3"/>
        <v>8784</v>
      </c>
    </row>
    <row r="95" s="1" customFormat="1" ht="30" spans="1:19">
      <c r="A95" s="12" t="s">
        <v>9</v>
      </c>
      <c r="B95" s="12" t="s">
        <v>23</v>
      </c>
      <c r="C95" s="12" t="s">
        <v>22</v>
      </c>
      <c r="D95" s="12" t="s">
        <v>12</v>
      </c>
      <c r="E95" s="12" t="s">
        <v>13</v>
      </c>
      <c r="F95" s="12" t="s">
        <v>155</v>
      </c>
      <c r="G95" s="13" t="s">
        <v>141</v>
      </c>
      <c r="H95" s="12">
        <v>732</v>
      </c>
      <c r="I95" s="21" t="s">
        <v>16</v>
      </c>
      <c r="J95" s="12" t="s">
        <v>17</v>
      </c>
      <c r="L95" s="13" t="s">
        <v>141</v>
      </c>
      <c r="M95" s="38">
        <v>18</v>
      </c>
      <c r="N95" s="39">
        <v>0</v>
      </c>
      <c r="O95" s="40">
        <v>2272</v>
      </c>
      <c r="P95" s="41" t="s">
        <v>158</v>
      </c>
      <c r="Q95" s="42" t="s">
        <v>48</v>
      </c>
      <c r="R95" s="1">
        <v>216</v>
      </c>
      <c r="S95" s="23">
        <f t="shared" si="3"/>
        <v>516</v>
      </c>
    </row>
    <row r="96" s="1" customFormat="1" ht="30" spans="1:19">
      <c r="A96" s="12" t="s">
        <v>9</v>
      </c>
      <c r="B96" s="12" t="s">
        <v>43</v>
      </c>
      <c r="C96" s="12" t="s">
        <v>44</v>
      </c>
      <c r="D96" s="12" t="s">
        <v>12</v>
      </c>
      <c r="E96" s="12" t="s">
        <v>13</v>
      </c>
      <c r="F96" s="12" t="s">
        <v>159</v>
      </c>
      <c r="G96" s="13" t="s">
        <v>141</v>
      </c>
      <c r="H96" s="12">
        <v>6901</v>
      </c>
      <c r="I96" s="21" t="s">
        <v>16</v>
      </c>
      <c r="J96" s="12" t="s">
        <v>17</v>
      </c>
      <c r="L96" s="13" t="s">
        <v>141</v>
      </c>
      <c r="M96" s="38">
        <v>18</v>
      </c>
      <c r="N96" s="39">
        <v>0</v>
      </c>
      <c r="O96" s="40">
        <v>4005</v>
      </c>
      <c r="P96" s="41" t="s">
        <v>160</v>
      </c>
      <c r="Q96" s="42" t="s">
        <v>41</v>
      </c>
      <c r="R96" s="1">
        <v>108</v>
      </c>
      <c r="S96" s="23">
        <f t="shared" si="3"/>
        <v>6793</v>
      </c>
    </row>
    <row r="97" ht="30" spans="1:19">
      <c r="A97" s="36" t="s">
        <v>9</v>
      </c>
      <c r="B97" s="36" t="s">
        <v>51</v>
      </c>
      <c r="C97" s="12" t="s">
        <v>32</v>
      </c>
      <c r="D97" s="36" t="s">
        <v>12</v>
      </c>
      <c r="E97" s="36" t="s">
        <v>13</v>
      </c>
      <c r="F97" s="36" t="s">
        <v>161</v>
      </c>
      <c r="G97" s="45" t="s">
        <v>108</v>
      </c>
      <c r="H97" s="12">
        <v>1808</v>
      </c>
      <c r="I97" s="24" t="s">
        <v>16</v>
      </c>
      <c r="J97" s="12" t="s">
        <v>17</v>
      </c>
      <c r="L97" s="18" t="s">
        <v>141</v>
      </c>
      <c r="M97" s="38">
        <v>18</v>
      </c>
      <c r="N97" s="39">
        <v>0</v>
      </c>
      <c r="O97" s="40">
        <v>2701</v>
      </c>
      <c r="P97" s="41" t="s">
        <v>162</v>
      </c>
      <c r="Q97" s="42" t="s">
        <v>33</v>
      </c>
      <c r="R97">
        <v>36</v>
      </c>
      <c r="S97" s="26">
        <f t="shared" si="3"/>
        <v>1772</v>
      </c>
    </row>
    <row r="98" ht="30" spans="1:19">
      <c r="A98" s="36" t="s">
        <v>9</v>
      </c>
      <c r="B98" s="36" t="s">
        <v>10</v>
      </c>
      <c r="C98" s="12" t="s">
        <v>11</v>
      </c>
      <c r="D98" s="36" t="s">
        <v>12</v>
      </c>
      <c r="E98" s="36" t="s">
        <v>13</v>
      </c>
      <c r="F98" s="36" t="s">
        <v>163</v>
      </c>
      <c r="G98" s="45" t="s">
        <v>108</v>
      </c>
      <c r="H98" s="12">
        <v>736</v>
      </c>
      <c r="I98" s="24" t="s">
        <v>16</v>
      </c>
      <c r="J98" s="12" t="s">
        <v>17</v>
      </c>
      <c r="L98" s="18" t="s">
        <v>164</v>
      </c>
      <c r="M98" s="38">
        <v>18</v>
      </c>
      <c r="N98" s="39">
        <v>0</v>
      </c>
      <c r="O98" s="40">
        <v>5186</v>
      </c>
      <c r="P98" s="41" t="s">
        <v>165</v>
      </c>
      <c r="Q98" s="42" t="s">
        <v>27</v>
      </c>
      <c r="R98" s="44">
        <v>900</v>
      </c>
      <c r="S98" s="26">
        <f t="shared" si="3"/>
        <v>-164</v>
      </c>
    </row>
    <row r="99" ht="30" spans="1:19">
      <c r="A99" s="36" t="s">
        <v>9</v>
      </c>
      <c r="B99" s="36" t="s">
        <v>29</v>
      </c>
      <c r="C99" s="12" t="s">
        <v>27</v>
      </c>
      <c r="D99" s="36" t="s">
        <v>12</v>
      </c>
      <c r="E99" s="36" t="s">
        <v>13</v>
      </c>
      <c r="F99" s="36" t="s">
        <v>166</v>
      </c>
      <c r="G99" s="45" t="s">
        <v>108</v>
      </c>
      <c r="H99" s="12">
        <v>938</v>
      </c>
      <c r="I99" s="24" t="s">
        <v>16</v>
      </c>
      <c r="J99" s="12" t="s">
        <v>17</v>
      </c>
      <c r="L99" s="18" t="s">
        <v>164</v>
      </c>
      <c r="M99" s="38">
        <v>18</v>
      </c>
      <c r="N99" s="39">
        <v>0</v>
      </c>
      <c r="O99" s="40">
        <v>2396</v>
      </c>
      <c r="P99" s="41" t="s">
        <v>167</v>
      </c>
      <c r="Q99" s="42" t="s">
        <v>20</v>
      </c>
      <c r="R99" s="44">
        <v>1458</v>
      </c>
      <c r="S99" s="26">
        <f t="shared" si="3"/>
        <v>-520</v>
      </c>
    </row>
    <row r="100" ht="30" spans="1:19">
      <c r="A100" s="36" t="s">
        <v>9</v>
      </c>
      <c r="B100" s="36" t="s">
        <v>41</v>
      </c>
      <c r="C100" s="12" t="s">
        <v>41</v>
      </c>
      <c r="D100" s="36" t="s">
        <v>12</v>
      </c>
      <c r="E100" s="36" t="s">
        <v>13</v>
      </c>
      <c r="F100" s="36" t="s">
        <v>168</v>
      </c>
      <c r="G100" s="45" t="s">
        <v>108</v>
      </c>
      <c r="H100" s="12">
        <v>23</v>
      </c>
      <c r="I100" s="24" t="s">
        <v>16</v>
      </c>
      <c r="J100" s="12" t="s">
        <v>17</v>
      </c>
      <c r="L100" s="18" t="s">
        <v>164</v>
      </c>
      <c r="M100" s="38">
        <v>18</v>
      </c>
      <c r="N100" s="39">
        <v>0</v>
      </c>
      <c r="O100" s="40">
        <v>7235</v>
      </c>
      <c r="P100" s="41" t="s">
        <v>169</v>
      </c>
      <c r="Q100" s="42" t="s">
        <v>32</v>
      </c>
      <c r="R100" s="44">
        <v>1728</v>
      </c>
      <c r="S100" s="26">
        <f>+H100-R100+113</f>
        <v>-1592</v>
      </c>
    </row>
    <row r="101" ht="15.6" spans="1:18">
      <c r="A101" s="36" t="s">
        <v>9</v>
      </c>
      <c r="B101" s="36" t="s">
        <v>33</v>
      </c>
      <c r="C101" s="12" t="s">
        <v>33</v>
      </c>
      <c r="D101" s="36" t="s">
        <v>12</v>
      </c>
      <c r="E101" s="36" t="s">
        <v>13</v>
      </c>
      <c r="F101" s="36" t="s">
        <v>170</v>
      </c>
      <c r="G101" s="45" t="s">
        <v>108</v>
      </c>
      <c r="H101" s="12">
        <v>23</v>
      </c>
      <c r="I101" s="24" t="s">
        <v>16</v>
      </c>
      <c r="J101" s="12" t="s">
        <v>17</v>
      </c>
      <c r="L101" s="18"/>
      <c r="M101" s="38"/>
      <c r="N101" s="39"/>
      <c r="O101" s="40"/>
      <c r="P101" s="41"/>
      <c r="Q101" s="42"/>
      <c r="R101" s="44"/>
    </row>
    <row r="102" ht="30" spans="1:19">
      <c r="A102" s="36" t="s">
        <v>9</v>
      </c>
      <c r="B102" s="36" t="s">
        <v>48</v>
      </c>
      <c r="C102" s="12" t="s">
        <v>48</v>
      </c>
      <c r="D102" s="36" t="s">
        <v>12</v>
      </c>
      <c r="E102" s="36" t="s">
        <v>13</v>
      </c>
      <c r="F102" s="36" t="s">
        <v>171</v>
      </c>
      <c r="G102" s="45" t="s">
        <v>108</v>
      </c>
      <c r="H102" s="12">
        <v>25</v>
      </c>
      <c r="I102" s="24" t="s">
        <v>16</v>
      </c>
      <c r="J102" s="12" t="s">
        <v>17</v>
      </c>
      <c r="L102" s="18" t="s">
        <v>164</v>
      </c>
      <c r="M102" s="38">
        <v>18</v>
      </c>
      <c r="N102" s="39">
        <v>0</v>
      </c>
      <c r="O102" s="40">
        <v>3042</v>
      </c>
      <c r="P102" s="41" t="s">
        <v>172</v>
      </c>
      <c r="Q102" s="42" t="s">
        <v>22</v>
      </c>
      <c r="R102" s="44">
        <v>1206</v>
      </c>
      <c r="S102" s="26">
        <f t="shared" ref="S102:S108" si="4">+H102-R102</f>
        <v>-1181</v>
      </c>
    </row>
    <row r="103" ht="30" spans="1:19">
      <c r="A103" s="36" t="s">
        <v>9</v>
      </c>
      <c r="B103" s="36" t="s">
        <v>38</v>
      </c>
      <c r="C103" s="12" t="s">
        <v>38</v>
      </c>
      <c r="D103" s="36" t="s">
        <v>12</v>
      </c>
      <c r="E103" s="36" t="s">
        <v>13</v>
      </c>
      <c r="F103" s="36" t="s">
        <v>173</v>
      </c>
      <c r="G103" s="45" t="s">
        <v>108</v>
      </c>
      <c r="H103" s="12">
        <v>25</v>
      </c>
      <c r="I103" s="24" t="s">
        <v>16</v>
      </c>
      <c r="J103" s="12" t="s">
        <v>17</v>
      </c>
      <c r="L103" s="18" t="s">
        <v>164</v>
      </c>
      <c r="M103" s="38">
        <v>18</v>
      </c>
      <c r="N103" s="39">
        <v>0</v>
      </c>
      <c r="O103" s="40">
        <v>6541</v>
      </c>
      <c r="P103" s="41" t="s">
        <v>174</v>
      </c>
      <c r="Q103" s="42" t="s">
        <v>11</v>
      </c>
      <c r="R103" s="44">
        <v>702</v>
      </c>
      <c r="S103" s="26">
        <f t="shared" si="4"/>
        <v>-677</v>
      </c>
    </row>
    <row r="104" ht="30" spans="1:19">
      <c r="A104" s="36" t="s">
        <v>9</v>
      </c>
      <c r="B104" s="36" t="s">
        <v>43</v>
      </c>
      <c r="C104" s="12" t="s">
        <v>44</v>
      </c>
      <c r="D104" s="36" t="s">
        <v>12</v>
      </c>
      <c r="E104" s="36" t="s">
        <v>13</v>
      </c>
      <c r="F104" s="36" t="s">
        <v>175</v>
      </c>
      <c r="G104" s="45" t="s">
        <v>108</v>
      </c>
      <c r="H104" s="12">
        <v>468</v>
      </c>
      <c r="I104" s="24" t="s">
        <v>16</v>
      </c>
      <c r="J104" s="12" t="s">
        <v>17</v>
      </c>
      <c r="L104" s="18" t="s">
        <v>164</v>
      </c>
      <c r="M104" s="38">
        <v>18</v>
      </c>
      <c r="N104" s="39">
        <v>0</v>
      </c>
      <c r="O104" s="40">
        <v>8157</v>
      </c>
      <c r="P104" s="41" t="s">
        <v>176</v>
      </c>
      <c r="Q104" s="42" t="s">
        <v>44</v>
      </c>
      <c r="R104" s="44">
        <v>450</v>
      </c>
      <c r="S104" s="26">
        <f t="shared" si="4"/>
        <v>18</v>
      </c>
    </row>
    <row r="105" ht="30" spans="1:19">
      <c r="A105" s="36" t="s">
        <v>9</v>
      </c>
      <c r="B105" s="36" t="s">
        <v>35</v>
      </c>
      <c r="C105" s="12" t="s">
        <v>20</v>
      </c>
      <c r="D105" s="36" t="s">
        <v>12</v>
      </c>
      <c r="E105" s="36" t="s">
        <v>13</v>
      </c>
      <c r="F105" s="36" t="s">
        <v>177</v>
      </c>
      <c r="G105" s="45" t="s">
        <v>108</v>
      </c>
      <c r="H105" s="12">
        <v>1540</v>
      </c>
      <c r="I105" s="24" t="s">
        <v>16</v>
      </c>
      <c r="J105" s="12" t="s">
        <v>17</v>
      </c>
      <c r="L105" s="18" t="s">
        <v>164</v>
      </c>
      <c r="M105" s="38">
        <v>18</v>
      </c>
      <c r="N105" s="39">
        <v>0</v>
      </c>
      <c r="O105" s="40">
        <v>7119</v>
      </c>
      <c r="P105" s="41" t="s">
        <v>178</v>
      </c>
      <c r="Q105" s="42" t="s">
        <v>38</v>
      </c>
      <c r="R105" s="44">
        <v>18</v>
      </c>
      <c r="S105" s="26">
        <f t="shared" si="4"/>
        <v>1522</v>
      </c>
    </row>
    <row r="106" ht="30" spans="1:19">
      <c r="A106" s="36" t="s">
        <v>9</v>
      </c>
      <c r="B106" s="36" t="s">
        <v>23</v>
      </c>
      <c r="C106" s="12" t="s">
        <v>22</v>
      </c>
      <c r="D106" s="36" t="s">
        <v>12</v>
      </c>
      <c r="E106" s="36" t="s">
        <v>13</v>
      </c>
      <c r="F106" s="36" t="s">
        <v>179</v>
      </c>
      <c r="G106" s="45" t="s">
        <v>108</v>
      </c>
      <c r="H106" s="12">
        <v>1272</v>
      </c>
      <c r="I106" s="24" t="s">
        <v>16</v>
      </c>
      <c r="J106" s="12" t="s">
        <v>17</v>
      </c>
      <c r="L106" s="18" t="s">
        <v>164</v>
      </c>
      <c r="M106" s="38">
        <v>18</v>
      </c>
      <c r="N106" s="39">
        <v>0</v>
      </c>
      <c r="O106" s="40">
        <v>8668</v>
      </c>
      <c r="P106" s="41" t="s">
        <v>180</v>
      </c>
      <c r="Q106" s="42" t="s">
        <v>48</v>
      </c>
      <c r="R106" s="44">
        <v>18</v>
      </c>
      <c r="S106" s="26">
        <f t="shared" si="4"/>
        <v>1254</v>
      </c>
    </row>
    <row r="107" s="1" customFormat="1" ht="30" spans="1:19">
      <c r="A107" s="12" t="s">
        <v>9</v>
      </c>
      <c r="B107" s="12" t="s">
        <v>23</v>
      </c>
      <c r="C107" s="12" t="s">
        <v>22</v>
      </c>
      <c r="D107" s="12" t="s">
        <v>12</v>
      </c>
      <c r="E107" s="12" t="s">
        <v>13</v>
      </c>
      <c r="F107" s="12" t="s">
        <v>181</v>
      </c>
      <c r="G107" s="13" t="s">
        <v>25</v>
      </c>
      <c r="H107" s="12">
        <v>9000</v>
      </c>
      <c r="I107" s="21" t="s">
        <v>16</v>
      </c>
      <c r="J107" s="12" t="s">
        <v>17</v>
      </c>
      <c r="L107" s="13" t="s">
        <v>164</v>
      </c>
      <c r="M107" s="38">
        <v>18</v>
      </c>
      <c r="N107" s="39">
        <v>0</v>
      </c>
      <c r="O107" s="40">
        <v>3667</v>
      </c>
      <c r="P107" s="41" t="s">
        <v>182</v>
      </c>
      <c r="Q107" s="42" t="s">
        <v>41</v>
      </c>
      <c r="R107" s="44">
        <v>18</v>
      </c>
      <c r="S107" s="23">
        <f t="shared" si="4"/>
        <v>8982</v>
      </c>
    </row>
    <row r="108" s="1" customFormat="1" ht="30" spans="1:19">
      <c r="A108" s="12" t="s">
        <v>9</v>
      </c>
      <c r="B108" s="12" t="s">
        <v>23</v>
      </c>
      <c r="C108" s="12" t="s">
        <v>22</v>
      </c>
      <c r="D108" s="12" t="s">
        <v>12</v>
      </c>
      <c r="E108" s="12" t="s">
        <v>13</v>
      </c>
      <c r="F108" s="12" t="s">
        <v>181</v>
      </c>
      <c r="G108" s="13" t="s">
        <v>25</v>
      </c>
      <c r="H108" s="12">
        <v>9000</v>
      </c>
      <c r="I108" s="21" t="s">
        <v>16</v>
      </c>
      <c r="J108" s="12" t="s">
        <v>17</v>
      </c>
      <c r="L108" s="13" t="s">
        <v>164</v>
      </c>
      <c r="M108" s="38">
        <v>18</v>
      </c>
      <c r="N108" s="39">
        <v>0</v>
      </c>
      <c r="O108" s="40">
        <v>2853</v>
      </c>
      <c r="P108" s="41" t="s">
        <v>183</v>
      </c>
      <c r="Q108" s="42" t="s">
        <v>33</v>
      </c>
      <c r="R108" s="44">
        <v>18</v>
      </c>
      <c r="S108" s="23">
        <f t="shared" si="4"/>
        <v>8982</v>
      </c>
    </row>
    <row r="109" s="1" customFormat="1" spans="1:20">
      <c r="A109" s="12" t="s">
        <v>9</v>
      </c>
      <c r="B109" s="12" t="s">
        <v>23</v>
      </c>
      <c r="C109" s="12" t="s">
        <v>22</v>
      </c>
      <c r="D109" s="12" t="s">
        <v>12</v>
      </c>
      <c r="E109" s="12" t="s">
        <v>13</v>
      </c>
      <c r="F109" s="12" t="s">
        <v>181</v>
      </c>
      <c r="G109" s="13" t="s">
        <v>25</v>
      </c>
      <c r="H109" s="12">
        <v>732</v>
      </c>
      <c r="I109" s="21" t="s">
        <v>16</v>
      </c>
      <c r="J109" s="46" t="s">
        <v>17</v>
      </c>
      <c r="T109" s="23"/>
    </row>
    <row r="110" s="1" customFormat="1" spans="1:20">
      <c r="A110" s="12" t="s">
        <v>9</v>
      </c>
      <c r="B110" s="12" t="s">
        <v>33</v>
      </c>
      <c r="C110" s="12" t="s">
        <v>33</v>
      </c>
      <c r="D110" s="12" t="s">
        <v>12</v>
      </c>
      <c r="E110" s="12" t="s">
        <v>13</v>
      </c>
      <c r="F110" s="12" t="s">
        <v>184</v>
      </c>
      <c r="G110" s="13" t="s">
        <v>25</v>
      </c>
      <c r="H110" s="12">
        <v>45</v>
      </c>
      <c r="I110" s="21" t="s">
        <v>16</v>
      </c>
      <c r="J110" s="46" t="s">
        <v>17</v>
      </c>
      <c r="T110" s="23"/>
    </row>
    <row r="111" s="1" customFormat="1" spans="1:20">
      <c r="A111" s="12" t="s">
        <v>9</v>
      </c>
      <c r="B111" s="12" t="s">
        <v>29</v>
      </c>
      <c r="C111" s="12" t="s">
        <v>27</v>
      </c>
      <c r="D111" s="12" t="s">
        <v>12</v>
      </c>
      <c r="E111" s="12" t="s">
        <v>13</v>
      </c>
      <c r="F111" s="12" t="s">
        <v>185</v>
      </c>
      <c r="G111" s="13" t="s">
        <v>25</v>
      </c>
      <c r="H111" s="12">
        <v>9000</v>
      </c>
      <c r="I111" s="21" t="s">
        <v>16</v>
      </c>
      <c r="J111" s="46" t="s">
        <v>17</v>
      </c>
      <c r="T111" s="23"/>
    </row>
    <row r="112" s="1" customFormat="1" spans="1:20">
      <c r="A112" s="12" t="s">
        <v>9</v>
      </c>
      <c r="B112" s="12" t="s">
        <v>29</v>
      </c>
      <c r="C112" s="12" t="s">
        <v>27</v>
      </c>
      <c r="D112" s="12" t="s">
        <v>12</v>
      </c>
      <c r="E112" s="12" t="s">
        <v>13</v>
      </c>
      <c r="F112" s="12" t="s">
        <v>185</v>
      </c>
      <c r="G112" s="13" t="s">
        <v>25</v>
      </c>
      <c r="H112" s="12">
        <v>4803</v>
      </c>
      <c r="I112" s="21" t="s">
        <v>16</v>
      </c>
      <c r="J112" s="46" t="s">
        <v>17</v>
      </c>
      <c r="T112" s="23"/>
    </row>
    <row r="113" s="1" customFormat="1" spans="1:20">
      <c r="A113" s="12" t="s">
        <v>9</v>
      </c>
      <c r="B113" s="12" t="s">
        <v>51</v>
      </c>
      <c r="C113" s="12" t="s">
        <v>32</v>
      </c>
      <c r="D113" s="12" t="s">
        <v>12</v>
      </c>
      <c r="E113" s="12" t="s">
        <v>13</v>
      </c>
      <c r="F113" s="12" t="s">
        <v>186</v>
      </c>
      <c r="G113" s="13" t="s">
        <v>25</v>
      </c>
      <c r="H113" s="12">
        <v>9000</v>
      </c>
      <c r="I113" s="21" t="s">
        <v>16</v>
      </c>
      <c r="J113" s="46" t="s">
        <v>17</v>
      </c>
      <c r="T113" s="23"/>
    </row>
    <row r="114" s="1" customFormat="1" spans="1:20">
      <c r="A114" s="12" t="s">
        <v>9</v>
      </c>
      <c r="B114" s="12" t="s">
        <v>51</v>
      </c>
      <c r="C114" s="12" t="s">
        <v>32</v>
      </c>
      <c r="D114" s="12" t="s">
        <v>12</v>
      </c>
      <c r="E114" s="12" t="s">
        <v>13</v>
      </c>
      <c r="F114" s="12" t="s">
        <v>186</v>
      </c>
      <c r="G114" s="13" t="s">
        <v>25</v>
      </c>
      <c r="H114" s="12">
        <v>9000</v>
      </c>
      <c r="I114" s="21" t="s">
        <v>16</v>
      </c>
      <c r="J114" s="46" t="s">
        <v>17</v>
      </c>
      <c r="T114" s="23"/>
    </row>
    <row r="115" s="1" customFormat="1" spans="1:20">
      <c r="A115" s="12" t="s">
        <v>9</v>
      </c>
      <c r="B115" s="12" t="s">
        <v>51</v>
      </c>
      <c r="C115" s="12" t="s">
        <v>32</v>
      </c>
      <c r="D115" s="12" t="s">
        <v>12</v>
      </c>
      <c r="E115" s="12" t="s">
        <v>13</v>
      </c>
      <c r="F115" s="12" t="s">
        <v>186</v>
      </c>
      <c r="G115" s="13" t="s">
        <v>25</v>
      </c>
      <c r="H115" s="12">
        <v>8620</v>
      </c>
      <c r="I115" s="21" t="s">
        <v>16</v>
      </c>
      <c r="J115" s="46" t="s">
        <v>17</v>
      </c>
      <c r="T115" s="23"/>
    </row>
    <row r="116" s="1" customFormat="1" spans="1:20">
      <c r="A116" s="12" t="s">
        <v>9</v>
      </c>
      <c r="B116" s="12" t="s">
        <v>38</v>
      </c>
      <c r="C116" s="12" t="s">
        <v>38</v>
      </c>
      <c r="D116" s="12" t="s">
        <v>12</v>
      </c>
      <c r="E116" s="12" t="s">
        <v>13</v>
      </c>
      <c r="F116" s="12" t="s">
        <v>187</v>
      </c>
      <c r="G116" s="13" t="s">
        <v>25</v>
      </c>
      <c r="H116" s="12">
        <v>228</v>
      </c>
      <c r="I116" s="21" t="s">
        <v>16</v>
      </c>
      <c r="J116" s="46" t="s">
        <v>17</v>
      </c>
      <c r="T116" s="23"/>
    </row>
    <row r="117" s="1" customFormat="1" spans="1:20">
      <c r="A117" s="12" t="s">
        <v>9</v>
      </c>
      <c r="B117" s="12" t="s">
        <v>43</v>
      </c>
      <c r="C117" s="12" t="s">
        <v>44</v>
      </c>
      <c r="D117" s="12" t="s">
        <v>12</v>
      </c>
      <c r="E117" s="12" t="s">
        <v>13</v>
      </c>
      <c r="F117" s="12" t="s">
        <v>188</v>
      </c>
      <c r="G117" s="13" t="s">
        <v>25</v>
      </c>
      <c r="H117" s="12">
        <v>6901</v>
      </c>
      <c r="I117" s="21" t="s">
        <v>16</v>
      </c>
      <c r="J117" s="46" t="s">
        <v>17</v>
      </c>
      <c r="T117" s="23"/>
    </row>
    <row r="118" s="1" customFormat="1" spans="1:20">
      <c r="A118" s="12" t="s">
        <v>9</v>
      </c>
      <c r="B118" s="12" t="s">
        <v>35</v>
      </c>
      <c r="C118" s="12" t="s">
        <v>20</v>
      </c>
      <c r="D118" s="12" t="s">
        <v>12</v>
      </c>
      <c r="E118" s="12" t="s">
        <v>13</v>
      </c>
      <c r="F118" s="12" t="s">
        <v>189</v>
      </c>
      <c r="G118" s="13" t="s">
        <v>25</v>
      </c>
      <c r="H118" s="12">
        <v>9000</v>
      </c>
      <c r="I118" s="21" t="s">
        <v>16</v>
      </c>
      <c r="J118" s="46" t="s">
        <v>17</v>
      </c>
      <c r="T118" s="23"/>
    </row>
    <row r="119" s="1" customFormat="1" spans="1:20">
      <c r="A119" s="12" t="s">
        <v>9</v>
      </c>
      <c r="B119" s="12" t="s">
        <v>35</v>
      </c>
      <c r="C119" s="12" t="s">
        <v>20</v>
      </c>
      <c r="D119" s="12" t="s">
        <v>12</v>
      </c>
      <c r="E119" s="12" t="s">
        <v>13</v>
      </c>
      <c r="F119" s="12" t="s">
        <v>189</v>
      </c>
      <c r="G119" s="13" t="s">
        <v>25</v>
      </c>
      <c r="H119" s="12">
        <v>9000</v>
      </c>
      <c r="I119" s="21" t="s">
        <v>16</v>
      </c>
      <c r="J119" s="46" t="s">
        <v>17</v>
      </c>
      <c r="T119" s="23"/>
    </row>
    <row r="120" s="1" customFormat="1" spans="1:20">
      <c r="A120" s="12" t="s">
        <v>9</v>
      </c>
      <c r="B120" s="12" t="s">
        <v>35</v>
      </c>
      <c r="C120" s="12" t="s">
        <v>20</v>
      </c>
      <c r="D120" s="12" t="s">
        <v>12</v>
      </c>
      <c r="E120" s="12" t="s">
        <v>13</v>
      </c>
      <c r="F120" s="12" t="s">
        <v>189</v>
      </c>
      <c r="G120" s="13" t="s">
        <v>25</v>
      </c>
      <c r="H120" s="12">
        <v>4676</v>
      </c>
      <c r="I120" s="21" t="s">
        <v>16</v>
      </c>
      <c r="J120" s="46" t="s">
        <v>17</v>
      </c>
      <c r="T120" s="23"/>
    </row>
    <row r="121" s="1" customFormat="1" spans="1:20">
      <c r="A121" s="12" t="s">
        <v>9</v>
      </c>
      <c r="B121" s="12" t="s">
        <v>41</v>
      </c>
      <c r="C121" s="12" t="s">
        <v>41</v>
      </c>
      <c r="D121" s="12" t="s">
        <v>12</v>
      </c>
      <c r="E121" s="12" t="s">
        <v>13</v>
      </c>
      <c r="F121" s="12" t="s">
        <v>190</v>
      </c>
      <c r="G121" s="13" t="s">
        <v>25</v>
      </c>
      <c r="H121" s="12">
        <v>122</v>
      </c>
      <c r="I121" s="21" t="s">
        <v>16</v>
      </c>
      <c r="J121" s="46" t="s">
        <v>17</v>
      </c>
      <c r="T121" s="23"/>
    </row>
    <row r="122" s="1" customFormat="1" spans="1:20">
      <c r="A122" s="12" t="s">
        <v>9</v>
      </c>
      <c r="B122" s="12" t="s">
        <v>48</v>
      </c>
      <c r="C122" s="12" t="s">
        <v>48</v>
      </c>
      <c r="D122" s="12" t="s">
        <v>12</v>
      </c>
      <c r="E122" s="12" t="s">
        <v>13</v>
      </c>
      <c r="F122" s="12" t="s">
        <v>191</v>
      </c>
      <c r="G122" s="13" t="s">
        <v>25</v>
      </c>
      <c r="H122" s="12">
        <v>228</v>
      </c>
      <c r="I122" s="21" t="s">
        <v>16</v>
      </c>
      <c r="J122" s="46" t="s">
        <v>17</v>
      </c>
      <c r="T122" s="23"/>
    </row>
    <row r="123" s="1" customFormat="1" spans="1:20">
      <c r="A123" s="12" t="s">
        <v>9</v>
      </c>
      <c r="B123" s="12" t="s">
        <v>10</v>
      </c>
      <c r="C123" s="12" t="s">
        <v>11</v>
      </c>
      <c r="D123" s="12" t="s">
        <v>12</v>
      </c>
      <c r="E123" s="12" t="s">
        <v>13</v>
      </c>
      <c r="F123" s="12" t="s">
        <v>192</v>
      </c>
      <c r="G123" s="13" t="s">
        <v>25</v>
      </c>
      <c r="H123" s="12">
        <v>9000</v>
      </c>
      <c r="I123" s="21" t="s">
        <v>16</v>
      </c>
      <c r="J123" s="46" t="s">
        <v>17</v>
      </c>
      <c r="T123" s="23"/>
    </row>
    <row r="124" s="1" customFormat="1" spans="1:20">
      <c r="A124" s="12" t="s">
        <v>9</v>
      </c>
      <c r="B124" s="12" t="s">
        <v>10</v>
      </c>
      <c r="C124" s="12" t="s">
        <v>11</v>
      </c>
      <c r="D124" s="12" t="s">
        <v>12</v>
      </c>
      <c r="E124" s="12" t="s">
        <v>13</v>
      </c>
      <c r="F124" s="12" t="s">
        <v>192</v>
      </c>
      <c r="G124" s="13" t="s">
        <v>25</v>
      </c>
      <c r="H124" s="12">
        <v>1845</v>
      </c>
      <c r="I124" s="21" t="s">
        <v>16</v>
      </c>
      <c r="J124" s="46" t="s">
        <v>17</v>
      </c>
      <c r="T124" s="23"/>
    </row>
    <row r="125" spans="1:20">
      <c r="A125" s="12" t="s">
        <v>9</v>
      </c>
      <c r="B125" s="12" t="s">
        <v>38</v>
      </c>
      <c r="C125" s="12" t="s">
        <v>38</v>
      </c>
      <c r="D125" s="12" t="s">
        <v>12</v>
      </c>
      <c r="E125" s="12" t="s">
        <v>13</v>
      </c>
      <c r="F125" s="12" t="s">
        <v>193</v>
      </c>
      <c r="G125" s="27" t="s">
        <v>18</v>
      </c>
      <c r="H125" s="12">
        <v>341</v>
      </c>
      <c r="I125" s="24" t="s">
        <v>16</v>
      </c>
      <c r="J125" s="47" t="s">
        <v>58</v>
      </c>
      <c r="S125"/>
      <c r="T125" s="26"/>
    </row>
    <row r="126" spans="1:20">
      <c r="A126" s="12" t="s">
        <v>9</v>
      </c>
      <c r="B126" s="12" t="s">
        <v>43</v>
      </c>
      <c r="C126" s="12" t="s">
        <v>44</v>
      </c>
      <c r="D126" s="12" t="s">
        <v>12</v>
      </c>
      <c r="E126" s="12" t="s">
        <v>13</v>
      </c>
      <c r="F126" s="12" t="s">
        <v>194</v>
      </c>
      <c r="G126" s="17" t="s">
        <v>18</v>
      </c>
      <c r="H126" s="12">
        <v>9000</v>
      </c>
      <c r="I126" s="24" t="s">
        <v>16</v>
      </c>
      <c r="J126" s="47" t="s">
        <v>58</v>
      </c>
      <c r="S126"/>
      <c r="T126" s="26"/>
    </row>
    <row r="127" spans="1:20">
      <c r="A127" s="12" t="s">
        <v>9</v>
      </c>
      <c r="B127" s="12" t="s">
        <v>43</v>
      </c>
      <c r="C127" s="12" t="s">
        <v>44</v>
      </c>
      <c r="D127" s="12" t="s">
        <v>12</v>
      </c>
      <c r="E127" s="12" t="s">
        <v>13</v>
      </c>
      <c r="F127" s="12" t="s">
        <v>194</v>
      </c>
      <c r="G127" s="17" t="s">
        <v>18</v>
      </c>
      <c r="H127" s="12">
        <v>1386</v>
      </c>
      <c r="I127" s="24" t="s">
        <v>16</v>
      </c>
      <c r="J127" s="47" t="s">
        <v>58</v>
      </c>
      <c r="S127"/>
      <c r="T127" s="26"/>
    </row>
    <row r="128" spans="1:20">
      <c r="A128" s="12" t="s">
        <v>9</v>
      </c>
      <c r="B128" s="36" t="s">
        <v>35</v>
      </c>
      <c r="C128" s="12" t="s">
        <v>20</v>
      </c>
      <c r="D128" s="36" t="s">
        <v>12</v>
      </c>
      <c r="E128" s="12" t="s">
        <v>13</v>
      </c>
      <c r="F128" s="36" t="s">
        <v>195</v>
      </c>
      <c r="G128" s="27" t="s">
        <v>18</v>
      </c>
      <c r="H128" s="12">
        <v>224</v>
      </c>
      <c r="I128" s="24" t="s">
        <v>16</v>
      </c>
      <c r="J128" s="46" t="s">
        <v>196</v>
      </c>
      <c r="S128"/>
      <c r="T128" s="26"/>
    </row>
    <row r="129" spans="1:20">
      <c r="A129" s="12" t="s">
        <v>9</v>
      </c>
      <c r="B129" s="12" t="s">
        <v>35</v>
      </c>
      <c r="C129" s="12" t="s">
        <v>20</v>
      </c>
      <c r="D129" s="12" t="s">
        <v>12</v>
      </c>
      <c r="E129" s="12" t="s">
        <v>13</v>
      </c>
      <c r="F129" s="12" t="s">
        <v>195</v>
      </c>
      <c r="G129" s="27" t="s">
        <v>18</v>
      </c>
      <c r="H129" s="12">
        <v>4200</v>
      </c>
      <c r="I129" s="24" t="s">
        <v>16</v>
      </c>
      <c r="J129" s="47" t="s">
        <v>58</v>
      </c>
      <c r="S129"/>
      <c r="T129" s="26"/>
    </row>
    <row r="130" spans="1:20">
      <c r="A130" s="12" t="s">
        <v>9</v>
      </c>
      <c r="B130" s="12" t="s">
        <v>35</v>
      </c>
      <c r="C130" s="12" t="s">
        <v>20</v>
      </c>
      <c r="D130" s="12" t="s">
        <v>12</v>
      </c>
      <c r="E130" s="12" t="s">
        <v>13</v>
      </c>
      <c r="F130" s="12" t="s">
        <v>195</v>
      </c>
      <c r="G130" s="27" t="s">
        <v>18</v>
      </c>
      <c r="H130" s="12">
        <v>9000</v>
      </c>
      <c r="I130" s="24" t="s">
        <v>16</v>
      </c>
      <c r="J130" s="47" t="s">
        <v>58</v>
      </c>
      <c r="S130"/>
      <c r="T130" s="26"/>
    </row>
    <row r="131" spans="1:20">
      <c r="A131" s="12" t="s">
        <v>9</v>
      </c>
      <c r="B131" s="12" t="s">
        <v>35</v>
      </c>
      <c r="C131" s="12" t="s">
        <v>20</v>
      </c>
      <c r="D131" s="12" t="s">
        <v>12</v>
      </c>
      <c r="E131" s="12" t="s">
        <v>13</v>
      </c>
      <c r="F131" s="12" t="s">
        <v>195</v>
      </c>
      <c r="G131" s="27" t="s">
        <v>18</v>
      </c>
      <c r="H131" s="12">
        <v>9000</v>
      </c>
      <c r="I131" s="24" t="s">
        <v>16</v>
      </c>
      <c r="J131" s="47" t="s">
        <v>58</v>
      </c>
      <c r="S131"/>
      <c r="T131" s="26"/>
    </row>
    <row r="132" spans="1:20">
      <c r="A132" s="12" t="s">
        <v>9</v>
      </c>
      <c r="B132" s="12" t="s">
        <v>35</v>
      </c>
      <c r="C132" s="12" t="s">
        <v>20</v>
      </c>
      <c r="D132" s="12" t="s">
        <v>12</v>
      </c>
      <c r="E132" s="12" t="s">
        <v>13</v>
      </c>
      <c r="F132" s="12" t="s">
        <v>195</v>
      </c>
      <c r="G132" s="27" t="s">
        <v>18</v>
      </c>
      <c r="H132" s="12">
        <v>9000</v>
      </c>
      <c r="I132" s="24" t="s">
        <v>16</v>
      </c>
      <c r="J132" s="47" t="s">
        <v>58</v>
      </c>
      <c r="S132"/>
      <c r="T132" s="26"/>
    </row>
    <row r="133" spans="1:20">
      <c r="A133" s="12" t="s">
        <v>9</v>
      </c>
      <c r="B133" s="12" t="s">
        <v>35</v>
      </c>
      <c r="C133" s="12" t="s">
        <v>20</v>
      </c>
      <c r="D133" s="12" t="s">
        <v>12</v>
      </c>
      <c r="E133" s="12" t="s">
        <v>13</v>
      </c>
      <c r="F133" s="12" t="s">
        <v>195</v>
      </c>
      <c r="G133" s="27" t="s">
        <v>18</v>
      </c>
      <c r="H133" s="12">
        <v>2700</v>
      </c>
      <c r="I133" s="24" t="s">
        <v>16</v>
      </c>
      <c r="J133" s="47" t="s">
        <v>58</v>
      </c>
      <c r="S133"/>
      <c r="T133" s="26"/>
    </row>
    <row r="134" spans="1:20">
      <c r="A134" s="12" t="s">
        <v>9</v>
      </c>
      <c r="B134" s="12" t="s">
        <v>10</v>
      </c>
      <c r="C134" s="12" t="s">
        <v>11</v>
      </c>
      <c r="D134" s="12" t="s">
        <v>12</v>
      </c>
      <c r="E134" s="12" t="s">
        <v>13</v>
      </c>
      <c r="F134" s="12" t="s">
        <v>197</v>
      </c>
      <c r="G134" s="15" t="s">
        <v>18</v>
      </c>
      <c r="H134" s="12">
        <v>9000</v>
      </c>
      <c r="I134" s="24" t="s">
        <v>16</v>
      </c>
      <c r="J134" s="47" t="s">
        <v>58</v>
      </c>
      <c r="S134"/>
      <c r="T134" s="26"/>
    </row>
    <row r="135" spans="1:20">
      <c r="A135" s="12" t="s">
        <v>9</v>
      </c>
      <c r="B135" s="12" t="s">
        <v>10</v>
      </c>
      <c r="C135" s="12" t="s">
        <v>11</v>
      </c>
      <c r="D135" s="12" t="s">
        <v>12</v>
      </c>
      <c r="E135" s="12" t="s">
        <v>13</v>
      </c>
      <c r="F135" s="12" t="s">
        <v>197</v>
      </c>
      <c r="G135" s="15" t="s">
        <v>18</v>
      </c>
      <c r="H135" s="12">
        <v>7320</v>
      </c>
      <c r="I135" s="24" t="s">
        <v>16</v>
      </c>
      <c r="J135" s="47" t="s">
        <v>58</v>
      </c>
      <c r="S135"/>
      <c r="T135" s="26"/>
    </row>
    <row r="136" spans="1:20">
      <c r="A136" s="12" t="s">
        <v>9</v>
      </c>
      <c r="B136" s="12" t="s">
        <v>41</v>
      </c>
      <c r="C136" s="12" t="s">
        <v>41</v>
      </c>
      <c r="D136" s="12" t="s">
        <v>12</v>
      </c>
      <c r="E136" s="12" t="s">
        <v>13</v>
      </c>
      <c r="F136" s="12" t="s">
        <v>198</v>
      </c>
      <c r="G136" s="17" t="s">
        <v>18</v>
      </c>
      <c r="H136" s="12">
        <v>181</v>
      </c>
      <c r="I136" s="24" t="s">
        <v>16</v>
      </c>
      <c r="J136" s="47" t="s">
        <v>58</v>
      </c>
      <c r="S136"/>
      <c r="T136" s="26"/>
    </row>
    <row r="137" spans="1:20">
      <c r="A137" s="12" t="s">
        <v>9</v>
      </c>
      <c r="B137" s="36" t="s">
        <v>23</v>
      </c>
      <c r="C137" s="12" t="s">
        <v>22</v>
      </c>
      <c r="D137" s="36" t="s">
        <v>12</v>
      </c>
      <c r="E137" s="12" t="s">
        <v>13</v>
      </c>
      <c r="F137" s="36" t="s">
        <v>199</v>
      </c>
      <c r="G137" s="27" t="s">
        <v>18</v>
      </c>
      <c r="H137" s="12">
        <v>290</v>
      </c>
      <c r="I137" s="24" t="s">
        <v>16</v>
      </c>
      <c r="J137" s="46" t="s">
        <v>196</v>
      </c>
      <c r="S137"/>
      <c r="T137" s="26"/>
    </row>
    <row r="138" spans="1:20">
      <c r="A138" s="12" t="s">
        <v>9</v>
      </c>
      <c r="B138" s="12" t="s">
        <v>23</v>
      </c>
      <c r="C138" s="12" t="s">
        <v>22</v>
      </c>
      <c r="D138" s="12" t="s">
        <v>12</v>
      </c>
      <c r="E138" s="12" t="s">
        <v>13</v>
      </c>
      <c r="F138" s="12" t="s">
        <v>199</v>
      </c>
      <c r="G138" s="27" t="s">
        <v>18</v>
      </c>
      <c r="H138" s="12">
        <v>5400</v>
      </c>
      <c r="I138" s="24" t="s">
        <v>16</v>
      </c>
      <c r="J138" s="47" t="s">
        <v>58</v>
      </c>
      <c r="S138"/>
      <c r="T138" s="26"/>
    </row>
    <row r="139" spans="1:20">
      <c r="A139" s="12" t="s">
        <v>9</v>
      </c>
      <c r="B139" s="12" t="s">
        <v>23</v>
      </c>
      <c r="C139" s="12" t="s">
        <v>22</v>
      </c>
      <c r="D139" s="12" t="s">
        <v>12</v>
      </c>
      <c r="E139" s="12" t="s">
        <v>13</v>
      </c>
      <c r="F139" s="12" t="s">
        <v>199</v>
      </c>
      <c r="G139" s="27" t="s">
        <v>18</v>
      </c>
      <c r="H139" s="12">
        <v>9000</v>
      </c>
      <c r="I139" s="24" t="s">
        <v>16</v>
      </c>
      <c r="J139" s="47" t="s">
        <v>58</v>
      </c>
      <c r="S139"/>
      <c r="T139" s="26"/>
    </row>
    <row r="140" spans="1:20">
      <c r="A140" s="12" t="s">
        <v>9</v>
      </c>
      <c r="B140" s="12" t="s">
        <v>23</v>
      </c>
      <c r="C140" s="12" t="s">
        <v>22</v>
      </c>
      <c r="D140" s="12" t="s">
        <v>12</v>
      </c>
      <c r="E140" s="12" t="s">
        <v>13</v>
      </c>
      <c r="F140" s="12" t="s">
        <v>199</v>
      </c>
      <c r="G140" s="27" t="s">
        <v>18</v>
      </c>
      <c r="H140" s="12">
        <v>9000</v>
      </c>
      <c r="I140" s="24" t="s">
        <v>16</v>
      </c>
      <c r="J140" s="47" t="s">
        <v>58</v>
      </c>
      <c r="S140"/>
      <c r="T140" s="26"/>
    </row>
    <row r="141" spans="1:20">
      <c r="A141" s="12" t="s">
        <v>9</v>
      </c>
      <c r="B141" s="12" t="s">
        <v>23</v>
      </c>
      <c r="C141" s="12" t="s">
        <v>22</v>
      </c>
      <c r="D141" s="12" t="s">
        <v>12</v>
      </c>
      <c r="E141" s="12" t="s">
        <v>13</v>
      </c>
      <c r="F141" s="12" t="s">
        <v>199</v>
      </c>
      <c r="G141" s="27" t="s">
        <v>18</v>
      </c>
      <c r="H141" s="12">
        <v>4500</v>
      </c>
      <c r="I141" s="24" t="s">
        <v>16</v>
      </c>
      <c r="J141" s="47" t="s">
        <v>58</v>
      </c>
      <c r="S141"/>
      <c r="T141" s="26"/>
    </row>
    <row r="142" spans="1:20">
      <c r="A142" s="12" t="s">
        <v>9</v>
      </c>
      <c r="B142" s="12" t="s">
        <v>48</v>
      </c>
      <c r="C142" s="12" t="s">
        <v>48</v>
      </c>
      <c r="D142" s="12" t="s">
        <v>12</v>
      </c>
      <c r="E142" s="12" t="s">
        <v>13</v>
      </c>
      <c r="F142" s="12" t="s">
        <v>200</v>
      </c>
      <c r="G142" s="17" t="s">
        <v>18</v>
      </c>
      <c r="H142" s="12">
        <v>341</v>
      </c>
      <c r="I142" s="24" t="s">
        <v>16</v>
      </c>
      <c r="J142" s="47" t="s">
        <v>58</v>
      </c>
      <c r="S142"/>
      <c r="T142" s="26"/>
    </row>
    <row r="143" spans="1:20">
      <c r="A143" s="12" t="s">
        <v>9</v>
      </c>
      <c r="B143" s="12" t="s">
        <v>51</v>
      </c>
      <c r="C143" s="12" t="s">
        <v>32</v>
      </c>
      <c r="D143" s="12" t="s">
        <v>12</v>
      </c>
      <c r="E143" s="12" t="s">
        <v>13</v>
      </c>
      <c r="F143" s="12" t="s">
        <v>201</v>
      </c>
      <c r="G143" s="17" t="s">
        <v>18</v>
      </c>
      <c r="H143" s="12">
        <v>1358</v>
      </c>
      <c r="I143" s="24" t="s">
        <v>16</v>
      </c>
      <c r="J143" s="47" t="s">
        <v>58</v>
      </c>
      <c r="S143"/>
      <c r="T143" s="26"/>
    </row>
    <row r="144" spans="1:20">
      <c r="A144" s="12" t="s">
        <v>9</v>
      </c>
      <c r="B144" s="12" t="s">
        <v>51</v>
      </c>
      <c r="C144" s="12" t="s">
        <v>32</v>
      </c>
      <c r="D144" s="12" t="s">
        <v>12</v>
      </c>
      <c r="E144" s="12" t="s">
        <v>13</v>
      </c>
      <c r="F144" s="12" t="s">
        <v>201</v>
      </c>
      <c r="G144" s="17" t="s">
        <v>18</v>
      </c>
      <c r="H144" s="12">
        <v>9000</v>
      </c>
      <c r="I144" s="24" t="s">
        <v>16</v>
      </c>
      <c r="J144" s="47" t="s">
        <v>58</v>
      </c>
      <c r="S144"/>
      <c r="T144" s="26"/>
    </row>
    <row r="145" spans="1:20">
      <c r="A145" s="12" t="s">
        <v>9</v>
      </c>
      <c r="B145" s="12" t="s">
        <v>51</v>
      </c>
      <c r="C145" s="12" t="s">
        <v>32</v>
      </c>
      <c r="D145" s="12" t="s">
        <v>12</v>
      </c>
      <c r="E145" s="12" t="s">
        <v>13</v>
      </c>
      <c r="F145" s="12" t="s">
        <v>201</v>
      </c>
      <c r="G145" s="17" t="s">
        <v>18</v>
      </c>
      <c r="H145" s="12">
        <v>9000</v>
      </c>
      <c r="I145" s="24" t="s">
        <v>16</v>
      </c>
      <c r="J145" s="47" t="s">
        <v>58</v>
      </c>
      <c r="S145"/>
      <c r="T145" s="26"/>
    </row>
    <row r="146" spans="1:20">
      <c r="A146" s="12" t="s">
        <v>9</v>
      </c>
      <c r="B146" s="12" t="s">
        <v>51</v>
      </c>
      <c r="C146" s="12" t="s">
        <v>32</v>
      </c>
      <c r="D146" s="12" t="s">
        <v>12</v>
      </c>
      <c r="E146" s="12" t="s">
        <v>13</v>
      </c>
      <c r="F146" s="12" t="s">
        <v>201</v>
      </c>
      <c r="G146" s="17" t="s">
        <v>18</v>
      </c>
      <c r="H146" s="12">
        <v>9000</v>
      </c>
      <c r="I146" s="24" t="s">
        <v>16</v>
      </c>
      <c r="J146" s="47" t="s">
        <v>58</v>
      </c>
      <c r="S146"/>
      <c r="T146" s="26"/>
    </row>
    <row r="147" spans="1:20">
      <c r="A147" s="12" t="s">
        <v>9</v>
      </c>
      <c r="B147" s="12" t="s">
        <v>51</v>
      </c>
      <c r="C147" s="12" t="s">
        <v>32</v>
      </c>
      <c r="D147" s="12" t="s">
        <v>12</v>
      </c>
      <c r="E147" s="12" t="s">
        <v>13</v>
      </c>
      <c r="F147" s="12" t="s">
        <v>201</v>
      </c>
      <c r="G147" s="17" t="s">
        <v>18</v>
      </c>
      <c r="H147" s="12">
        <v>9000</v>
      </c>
      <c r="I147" s="24" t="s">
        <v>16</v>
      </c>
      <c r="J147" s="47" t="s">
        <v>58</v>
      </c>
      <c r="S147"/>
      <c r="T147" s="26"/>
    </row>
    <row r="148" spans="1:20">
      <c r="A148" s="12" t="s">
        <v>9</v>
      </c>
      <c r="B148" s="12" t="s">
        <v>51</v>
      </c>
      <c r="C148" s="12" t="s">
        <v>32</v>
      </c>
      <c r="D148" s="12" t="s">
        <v>12</v>
      </c>
      <c r="E148" s="12" t="s">
        <v>13</v>
      </c>
      <c r="F148" s="12" t="s">
        <v>201</v>
      </c>
      <c r="G148" s="17" t="s">
        <v>18</v>
      </c>
      <c r="H148" s="12">
        <v>2700</v>
      </c>
      <c r="I148" s="24" t="s">
        <v>16</v>
      </c>
      <c r="J148" s="47" t="s">
        <v>58</v>
      </c>
      <c r="S148"/>
      <c r="T148" s="26"/>
    </row>
    <row r="149" spans="1:20">
      <c r="A149" s="12" t="s">
        <v>9</v>
      </c>
      <c r="B149" s="12" t="s">
        <v>29</v>
      </c>
      <c r="C149" s="12" t="s">
        <v>27</v>
      </c>
      <c r="D149" s="12" t="s">
        <v>12</v>
      </c>
      <c r="E149" s="12" t="s">
        <v>13</v>
      </c>
      <c r="F149" s="12" t="s">
        <v>202</v>
      </c>
      <c r="G149" s="15" t="s">
        <v>18</v>
      </c>
      <c r="H149" s="12">
        <v>2771</v>
      </c>
      <c r="I149" s="24" t="s">
        <v>16</v>
      </c>
      <c r="J149" s="48" t="s">
        <v>58</v>
      </c>
      <c r="S149"/>
      <c r="T149" s="26"/>
    </row>
    <row r="150" spans="1:20">
      <c r="A150" s="12" t="s">
        <v>9</v>
      </c>
      <c r="B150" s="12" t="s">
        <v>29</v>
      </c>
      <c r="C150" s="12" t="s">
        <v>27</v>
      </c>
      <c r="D150" s="12" t="s">
        <v>12</v>
      </c>
      <c r="E150" s="12" t="s">
        <v>13</v>
      </c>
      <c r="F150" s="12" t="s">
        <v>202</v>
      </c>
      <c r="G150" s="15" t="s">
        <v>18</v>
      </c>
      <c r="H150" s="12">
        <v>9000</v>
      </c>
      <c r="I150" s="24" t="s">
        <v>16</v>
      </c>
      <c r="J150" s="48" t="s">
        <v>58</v>
      </c>
      <c r="S150"/>
      <c r="T150" s="26"/>
    </row>
    <row r="151" spans="1:20">
      <c r="A151" s="12" t="s">
        <v>9</v>
      </c>
      <c r="B151" s="12" t="s">
        <v>29</v>
      </c>
      <c r="C151" s="12" t="s">
        <v>27</v>
      </c>
      <c r="D151" s="12" t="s">
        <v>12</v>
      </c>
      <c r="E151" s="12" t="s">
        <v>13</v>
      </c>
      <c r="F151" s="12" t="s">
        <v>202</v>
      </c>
      <c r="G151" s="15" t="s">
        <v>18</v>
      </c>
      <c r="H151" s="12">
        <v>9000</v>
      </c>
      <c r="I151" s="24" t="s">
        <v>16</v>
      </c>
      <c r="J151" s="48" t="s">
        <v>58</v>
      </c>
      <c r="S151"/>
      <c r="T151" s="26"/>
    </row>
    <row r="152" spans="1:20">
      <c r="A152" s="12" t="s">
        <v>9</v>
      </c>
      <c r="B152" s="12" t="s">
        <v>33</v>
      </c>
      <c r="C152" s="12" t="s">
        <v>33</v>
      </c>
      <c r="D152" s="12" t="s">
        <v>12</v>
      </c>
      <c r="E152" s="12" t="s">
        <v>13</v>
      </c>
      <c r="F152" s="12" t="s">
        <v>203</v>
      </c>
      <c r="G152" s="15" t="s">
        <v>18</v>
      </c>
      <c r="H152" s="12">
        <v>66</v>
      </c>
      <c r="I152" s="24" t="s">
        <v>16</v>
      </c>
      <c r="J152" s="48" t="s">
        <v>58</v>
      </c>
      <c r="S152"/>
      <c r="T152" s="26"/>
    </row>
    <row r="153" spans="1:20">
      <c r="A153" s="12" t="s">
        <v>9</v>
      </c>
      <c r="B153" s="12" t="s">
        <v>35</v>
      </c>
      <c r="C153" s="12" t="s">
        <v>20</v>
      </c>
      <c r="D153" s="12" t="s">
        <v>12</v>
      </c>
      <c r="E153" s="12" t="s">
        <v>13</v>
      </c>
      <c r="F153" s="12" t="s">
        <v>204</v>
      </c>
      <c r="G153" s="21" t="s">
        <v>205</v>
      </c>
      <c r="H153" s="12">
        <v>1545</v>
      </c>
      <c r="I153" s="21" t="s">
        <v>206</v>
      </c>
      <c r="J153" s="46" t="s">
        <v>207</v>
      </c>
      <c r="S153"/>
      <c r="T153" s="26"/>
    </row>
    <row r="154" spans="1:20">
      <c r="A154" s="12" t="s">
        <v>9</v>
      </c>
      <c r="B154" s="12" t="s">
        <v>33</v>
      </c>
      <c r="C154" s="12" t="s">
        <v>33</v>
      </c>
      <c r="D154" s="12" t="s">
        <v>12</v>
      </c>
      <c r="E154" s="12" t="s">
        <v>13</v>
      </c>
      <c r="F154" s="12" t="s">
        <v>208</v>
      </c>
      <c r="G154" s="21" t="s">
        <v>205</v>
      </c>
      <c r="H154" s="12">
        <v>23</v>
      </c>
      <c r="I154" s="21" t="s">
        <v>206</v>
      </c>
      <c r="J154" s="46" t="s">
        <v>207</v>
      </c>
      <c r="S154"/>
      <c r="T154" s="26"/>
    </row>
    <row r="155" spans="1:20">
      <c r="A155" s="12" t="s">
        <v>9</v>
      </c>
      <c r="B155" s="12" t="s">
        <v>23</v>
      </c>
      <c r="C155" s="12" t="s">
        <v>22</v>
      </c>
      <c r="D155" s="12" t="s">
        <v>12</v>
      </c>
      <c r="E155" s="12" t="s">
        <v>13</v>
      </c>
      <c r="F155" s="12" t="s">
        <v>209</v>
      </c>
      <c r="G155" s="21" t="s">
        <v>205</v>
      </c>
      <c r="H155" s="12">
        <v>1277</v>
      </c>
      <c r="I155" s="21" t="s">
        <v>206</v>
      </c>
      <c r="J155" s="46" t="s">
        <v>207</v>
      </c>
      <c r="S155"/>
      <c r="T155" s="26"/>
    </row>
    <row r="156" spans="1:20">
      <c r="A156" s="12" t="s">
        <v>9</v>
      </c>
      <c r="B156" s="12" t="s">
        <v>41</v>
      </c>
      <c r="C156" s="12" t="s">
        <v>41</v>
      </c>
      <c r="D156" s="12" t="s">
        <v>12</v>
      </c>
      <c r="E156" s="12" t="s">
        <v>13</v>
      </c>
      <c r="F156" s="12" t="s">
        <v>210</v>
      </c>
      <c r="G156" s="21" t="s">
        <v>205</v>
      </c>
      <c r="H156" s="12">
        <v>23</v>
      </c>
      <c r="I156" s="21" t="s">
        <v>206</v>
      </c>
      <c r="J156" s="46" t="s">
        <v>207</v>
      </c>
      <c r="S156"/>
      <c r="T156" s="26"/>
    </row>
    <row r="157" spans="1:20">
      <c r="A157" s="12" t="s">
        <v>9</v>
      </c>
      <c r="B157" s="12" t="s">
        <v>29</v>
      </c>
      <c r="C157" s="12" t="s">
        <v>27</v>
      </c>
      <c r="D157" s="12" t="s">
        <v>12</v>
      </c>
      <c r="E157" s="12" t="s">
        <v>13</v>
      </c>
      <c r="F157" s="12" t="s">
        <v>211</v>
      </c>
      <c r="G157" s="21" t="s">
        <v>205</v>
      </c>
      <c r="H157" s="12">
        <v>943</v>
      </c>
      <c r="I157" s="21" t="s">
        <v>206</v>
      </c>
      <c r="J157" s="46" t="s">
        <v>207</v>
      </c>
      <c r="S157"/>
      <c r="T157" s="26"/>
    </row>
    <row r="158" spans="1:20">
      <c r="A158" s="12" t="s">
        <v>9</v>
      </c>
      <c r="B158" s="12" t="s">
        <v>10</v>
      </c>
      <c r="C158" s="12" t="s">
        <v>11</v>
      </c>
      <c r="D158" s="12" t="s">
        <v>12</v>
      </c>
      <c r="E158" s="12" t="s">
        <v>13</v>
      </c>
      <c r="F158" s="12" t="s">
        <v>212</v>
      </c>
      <c r="G158" s="21" t="s">
        <v>205</v>
      </c>
      <c r="H158" s="12">
        <v>741</v>
      </c>
      <c r="I158" s="21" t="s">
        <v>206</v>
      </c>
      <c r="J158" s="46" t="s">
        <v>207</v>
      </c>
      <c r="S158"/>
      <c r="T158" s="26"/>
    </row>
    <row r="159" spans="1:20">
      <c r="A159" s="12" t="s">
        <v>9</v>
      </c>
      <c r="B159" s="12" t="s">
        <v>38</v>
      </c>
      <c r="C159" s="12" t="s">
        <v>38</v>
      </c>
      <c r="D159" s="12" t="s">
        <v>12</v>
      </c>
      <c r="E159" s="12" t="s">
        <v>13</v>
      </c>
      <c r="F159" s="12" t="s">
        <v>213</v>
      </c>
      <c r="G159" s="21" t="s">
        <v>205</v>
      </c>
      <c r="H159" s="12">
        <v>25</v>
      </c>
      <c r="I159" s="21" t="s">
        <v>206</v>
      </c>
      <c r="J159" s="46" t="s">
        <v>207</v>
      </c>
      <c r="S159"/>
      <c r="T159" s="26"/>
    </row>
    <row r="160" spans="1:20">
      <c r="A160" s="12" t="s">
        <v>9</v>
      </c>
      <c r="B160" s="12" t="s">
        <v>51</v>
      </c>
      <c r="C160" s="12" t="s">
        <v>32</v>
      </c>
      <c r="D160" s="12" t="s">
        <v>12</v>
      </c>
      <c r="E160" s="12" t="s">
        <v>13</v>
      </c>
      <c r="F160" s="12" t="s">
        <v>214</v>
      </c>
      <c r="G160" s="21" t="s">
        <v>205</v>
      </c>
      <c r="H160" s="12">
        <v>1700</v>
      </c>
      <c r="I160" s="21" t="s">
        <v>206</v>
      </c>
      <c r="J160" s="46" t="s">
        <v>207</v>
      </c>
      <c r="S160"/>
      <c r="T160" s="26"/>
    </row>
    <row r="161" spans="1:20">
      <c r="A161" s="12" t="s">
        <v>9</v>
      </c>
      <c r="B161" s="12" t="s">
        <v>51</v>
      </c>
      <c r="C161" s="12" t="s">
        <v>32</v>
      </c>
      <c r="D161" s="12" t="s">
        <v>12</v>
      </c>
      <c r="E161" s="12" t="s">
        <v>13</v>
      </c>
      <c r="F161" s="12" t="s">
        <v>214</v>
      </c>
      <c r="G161" s="21" t="s">
        <v>205</v>
      </c>
      <c r="H161" s="12">
        <v>113</v>
      </c>
      <c r="I161" s="21" t="s">
        <v>206</v>
      </c>
      <c r="J161" s="46" t="s">
        <v>207</v>
      </c>
      <c r="S161"/>
      <c r="T161" s="26"/>
    </row>
    <row r="162" spans="1:20">
      <c r="A162" s="12" t="s">
        <v>9</v>
      </c>
      <c r="B162" s="12" t="s">
        <v>43</v>
      </c>
      <c r="C162" s="12" t="s">
        <v>44</v>
      </c>
      <c r="D162" s="12" t="s">
        <v>12</v>
      </c>
      <c r="E162" s="12" t="s">
        <v>13</v>
      </c>
      <c r="F162" s="12" t="s">
        <v>215</v>
      </c>
      <c r="G162" s="21" t="s">
        <v>205</v>
      </c>
      <c r="H162" s="12">
        <v>473</v>
      </c>
      <c r="I162" s="21" t="s">
        <v>206</v>
      </c>
      <c r="J162" s="46" t="s">
        <v>207</v>
      </c>
      <c r="S162"/>
      <c r="T162" s="26"/>
    </row>
    <row r="163" spans="1:20">
      <c r="A163" s="12" t="s">
        <v>9</v>
      </c>
      <c r="B163" s="12" t="s">
        <v>48</v>
      </c>
      <c r="C163" s="12" t="s">
        <v>48</v>
      </c>
      <c r="D163" s="12" t="s">
        <v>12</v>
      </c>
      <c r="E163" s="12" t="s">
        <v>13</v>
      </c>
      <c r="F163" s="12" t="s">
        <v>216</v>
      </c>
      <c r="G163" s="21" t="s">
        <v>205</v>
      </c>
      <c r="H163" s="12">
        <v>25</v>
      </c>
      <c r="I163" s="21" t="s">
        <v>206</v>
      </c>
      <c r="J163" s="46" t="s">
        <v>207</v>
      </c>
      <c r="S163"/>
      <c r="T163" s="26"/>
    </row>
  </sheetData>
  <autoFilter ref="A1:T163">
    <extLst/>
  </autoFilter>
  <mergeCells count="1">
    <mergeCell ref="B1:C1"/>
  </mergeCells>
  <pageMargins left="0.751388888888889" right="0.751388888888889" top="1" bottom="1" header="0.5" footer="0.5"/>
  <pageSetup paperSize="9" scale="80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"/>
  <sheetViews>
    <sheetView topLeftCell="A25" workbookViewId="0">
      <selection activeCell="G51" sqref="G51"/>
    </sheetView>
  </sheetViews>
  <sheetFormatPr defaultColWidth="9" defaultRowHeight="14.4"/>
  <cols>
    <col min="1" max="1" width="12.25" style="2" customWidth="1"/>
    <col min="2" max="3" width="9" style="2"/>
    <col min="4" max="4" width="10.3703703703704" style="2" customWidth="1"/>
    <col min="5" max="5" width="12.8703703703704" style="2" customWidth="1"/>
    <col min="6" max="6" width="11.5" style="2" customWidth="1"/>
    <col min="7" max="7" width="19.8703703703704" style="2" customWidth="1"/>
    <col min="8" max="8" width="9" style="3"/>
    <col min="9" max="9" width="14" customWidth="1"/>
    <col min="10" max="10" width="25.3703703703704" customWidth="1"/>
    <col min="11" max="11" width="10" customWidth="1"/>
  </cols>
  <sheetData>
    <row r="1" ht="16.2" spans="1:10">
      <c r="A1" s="5" t="s">
        <v>0</v>
      </c>
      <c r="B1" s="6" t="s">
        <v>1</v>
      </c>
      <c r="C1" s="7"/>
      <c r="D1" s="8" t="s">
        <v>2</v>
      </c>
      <c r="E1" s="9" t="s">
        <v>3</v>
      </c>
      <c r="F1" s="8" t="s">
        <v>4</v>
      </c>
      <c r="G1" s="10" t="s">
        <v>5</v>
      </c>
      <c r="H1" s="11" t="s">
        <v>217</v>
      </c>
      <c r="I1" s="10" t="s">
        <v>7</v>
      </c>
      <c r="J1" s="10"/>
    </row>
    <row r="2" s="1" customFormat="1" spans="1:12">
      <c r="A2" s="12" t="s">
        <v>9</v>
      </c>
      <c r="B2" s="12" t="s">
        <v>29</v>
      </c>
      <c r="C2" s="12" t="s">
        <v>27</v>
      </c>
      <c r="D2" s="12" t="s">
        <v>12</v>
      </c>
      <c r="E2" s="12" t="s">
        <v>13</v>
      </c>
      <c r="F2" s="12" t="s">
        <v>185</v>
      </c>
      <c r="G2" s="13" t="s">
        <v>25</v>
      </c>
      <c r="H2" s="14">
        <v>11</v>
      </c>
      <c r="I2" s="21" t="s">
        <v>16</v>
      </c>
      <c r="J2" s="12"/>
      <c r="L2" s="23"/>
    </row>
    <row r="3" s="1" customFormat="1" spans="1:12">
      <c r="A3" s="12" t="s">
        <v>9</v>
      </c>
      <c r="B3" s="12" t="s">
        <v>35</v>
      </c>
      <c r="C3" s="12" t="s">
        <v>20</v>
      </c>
      <c r="D3" s="12" t="s">
        <v>12</v>
      </c>
      <c r="E3" s="12" t="s">
        <v>13</v>
      </c>
      <c r="F3" s="12" t="s">
        <v>189</v>
      </c>
      <c r="G3" s="13" t="s">
        <v>25</v>
      </c>
      <c r="H3" s="14">
        <v>33</v>
      </c>
      <c r="I3" s="21" t="s">
        <v>16</v>
      </c>
      <c r="J3" s="12"/>
      <c r="L3" s="23"/>
    </row>
    <row r="4" s="1" customFormat="1" spans="1:12">
      <c r="A4" s="12" t="s">
        <v>9</v>
      </c>
      <c r="B4" s="12" t="s">
        <v>51</v>
      </c>
      <c r="C4" s="12" t="s">
        <v>32</v>
      </c>
      <c r="D4" s="12" t="s">
        <v>12</v>
      </c>
      <c r="E4" s="12" t="s">
        <v>13</v>
      </c>
      <c r="F4" s="12" t="s">
        <v>186</v>
      </c>
      <c r="G4" s="13" t="s">
        <v>25</v>
      </c>
      <c r="H4" s="14">
        <v>42</v>
      </c>
      <c r="I4" s="21" t="s">
        <v>16</v>
      </c>
      <c r="J4" s="12"/>
      <c r="L4" s="23"/>
    </row>
    <row r="5" s="1" customFormat="1" spans="1:12">
      <c r="A5" s="12" t="s">
        <v>9</v>
      </c>
      <c r="B5" s="12" t="s">
        <v>23</v>
      </c>
      <c r="C5" s="12" t="s">
        <v>22</v>
      </c>
      <c r="D5" s="12" t="s">
        <v>12</v>
      </c>
      <c r="E5" s="12" t="s">
        <v>13</v>
      </c>
      <c r="F5" s="12" t="s">
        <v>181</v>
      </c>
      <c r="G5" s="13" t="s">
        <v>25</v>
      </c>
      <c r="H5" s="14">
        <v>67</v>
      </c>
      <c r="I5" s="21" t="s">
        <v>16</v>
      </c>
      <c r="J5" s="12"/>
      <c r="L5" s="23"/>
    </row>
    <row r="6" s="1" customFormat="1" spans="1:12">
      <c r="A6" s="12" t="s">
        <v>9</v>
      </c>
      <c r="B6" s="12" t="s">
        <v>10</v>
      </c>
      <c r="C6" s="12" t="s">
        <v>11</v>
      </c>
      <c r="D6" s="12" t="s">
        <v>12</v>
      </c>
      <c r="E6" s="12" t="s">
        <v>13</v>
      </c>
      <c r="F6" s="12" t="s">
        <v>192</v>
      </c>
      <c r="G6" s="13" t="s">
        <v>25</v>
      </c>
      <c r="H6" s="14">
        <v>34</v>
      </c>
      <c r="I6" s="21" t="s">
        <v>16</v>
      </c>
      <c r="J6" s="12"/>
      <c r="L6" s="23"/>
    </row>
    <row r="7" s="1" customFormat="1" spans="1:12">
      <c r="A7" s="12" t="s">
        <v>9</v>
      </c>
      <c r="B7" s="12" t="s">
        <v>43</v>
      </c>
      <c r="C7" s="12" t="s">
        <v>44</v>
      </c>
      <c r="D7" s="12" t="s">
        <v>12</v>
      </c>
      <c r="E7" s="12" t="s">
        <v>13</v>
      </c>
      <c r="F7" s="12" t="s">
        <v>188</v>
      </c>
      <c r="G7" s="13" t="s">
        <v>25</v>
      </c>
      <c r="H7" s="14">
        <v>20</v>
      </c>
      <c r="I7" s="21" t="s">
        <v>16</v>
      </c>
      <c r="J7" s="12"/>
      <c r="L7" s="23"/>
    </row>
    <row r="8" customFormat="1" spans="1:12">
      <c r="A8" s="12" t="s">
        <v>9</v>
      </c>
      <c r="B8" s="12" t="s">
        <v>29</v>
      </c>
      <c r="C8" s="12" t="s">
        <v>27</v>
      </c>
      <c r="D8" s="12" t="s">
        <v>12</v>
      </c>
      <c r="E8" s="12" t="s">
        <v>13</v>
      </c>
      <c r="F8" s="12" t="s">
        <v>202</v>
      </c>
      <c r="G8" s="15" t="s">
        <v>18</v>
      </c>
      <c r="H8" s="16">
        <f>37+45</f>
        <v>82</v>
      </c>
      <c r="I8" s="24" t="s">
        <v>16</v>
      </c>
      <c r="J8" s="29"/>
      <c r="L8" s="26"/>
    </row>
    <row r="9" customFormat="1" spans="1:12">
      <c r="A9" s="12" t="s">
        <v>9</v>
      </c>
      <c r="B9" s="12" t="s">
        <v>35</v>
      </c>
      <c r="C9" s="12" t="s">
        <v>20</v>
      </c>
      <c r="D9" s="12" t="s">
        <v>12</v>
      </c>
      <c r="E9" s="12" t="s">
        <v>13</v>
      </c>
      <c r="F9" s="12" t="s">
        <v>195</v>
      </c>
      <c r="G9" s="17" t="s">
        <v>18</v>
      </c>
      <c r="H9" s="16">
        <f>42+21</f>
        <v>63</v>
      </c>
      <c r="I9" s="24" t="s">
        <v>16</v>
      </c>
      <c r="J9" s="29"/>
      <c r="L9" s="26"/>
    </row>
    <row r="10" customFormat="1" spans="1:12">
      <c r="A10" s="12" t="s">
        <v>9</v>
      </c>
      <c r="B10" s="12" t="s">
        <v>51</v>
      </c>
      <c r="C10" s="12" t="s">
        <v>32</v>
      </c>
      <c r="D10" s="12" t="s">
        <v>12</v>
      </c>
      <c r="E10" s="12" t="s">
        <v>13</v>
      </c>
      <c r="F10" s="12" t="s">
        <v>201</v>
      </c>
      <c r="G10" s="17" t="s">
        <v>18</v>
      </c>
      <c r="H10" s="16">
        <f>105+65</f>
        <v>170</v>
      </c>
      <c r="I10" s="24" t="s">
        <v>16</v>
      </c>
      <c r="J10" s="29"/>
      <c r="L10" s="26"/>
    </row>
    <row r="11" customFormat="1" spans="1:12">
      <c r="A11" s="12" t="s">
        <v>9</v>
      </c>
      <c r="B11" s="12" t="s">
        <v>23</v>
      </c>
      <c r="C11" s="12" t="s">
        <v>22</v>
      </c>
      <c r="D11" s="12" t="s">
        <v>12</v>
      </c>
      <c r="E11" s="12" t="s">
        <v>13</v>
      </c>
      <c r="F11" s="12" t="s">
        <v>199</v>
      </c>
      <c r="G11" s="17" t="s">
        <v>18</v>
      </c>
      <c r="H11" s="16">
        <f>30+30</f>
        <v>60</v>
      </c>
      <c r="I11" s="24" t="s">
        <v>16</v>
      </c>
      <c r="J11" s="29"/>
      <c r="L11" s="26"/>
    </row>
    <row r="12" customFormat="1" spans="1:12">
      <c r="A12" s="12" t="s">
        <v>9</v>
      </c>
      <c r="B12" s="12" t="s">
        <v>10</v>
      </c>
      <c r="C12" s="12" t="s">
        <v>11</v>
      </c>
      <c r="D12" s="12" t="s">
        <v>12</v>
      </c>
      <c r="E12" s="12" t="s">
        <v>13</v>
      </c>
      <c r="F12" s="12" t="s">
        <v>197</v>
      </c>
      <c r="G12" s="15" t="s">
        <v>18</v>
      </c>
      <c r="H12" s="16">
        <f>30+43</f>
        <v>73</v>
      </c>
      <c r="I12" s="24" t="s">
        <v>16</v>
      </c>
      <c r="J12" s="29"/>
      <c r="L12" s="26"/>
    </row>
    <row r="13" spans="1:12">
      <c r="A13" s="12" t="s">
        <v>9</v>
      </c>
      <c r="B13" s="12" t="s">
        <v>43</v>
      </c>
      <c r="C13" s="12" t="s">
        <v>44</v>
      </c>
      <c r="D13" s="12" t="s">
        <v>12</v>
      </c>
      <c r="E13" s="12" t="s">
        <v>13</v>
      </c>
      <c r="F13" s="12" t="s">
        <v>194</v>
      </c>
      <c r="G13" s="17" t="s">
        <v>18</v>
      </c>
      <c r="H13" s="16">
        <f>12+18</f>
        <v>30</v>
      </c>
      <c r="I13" s="24" t="s">
        <v>16</v>
      </c>
      <c r="J13" s="29"/>
      <c r="L13" s="26"/>
    </row>
    <row r="14" spans="1:10">
      <c r="A14" s="12" t="s">
        <v>9</v>
      </c>
      <c r="B14" s="12" t="s">
        <v>29</v>
      </c>
      <c r="C14" s="12" t="s">
        <v>27</v>
      </c>
      <c r="D14" s="12" t="s">
        <v>12</v>
      </c>
      <c r="E14" s="12" t="s">
        <v>13</v>
      </c>
      <c r="F14" s="12" t="s">
        <v>30</v>
      </c>
      <c r="G14" s="18" t="s">
        <v>15</v>
      </c>
      <c r="H14" s="16">
        <v>10</v>
      </c>
      <c r="I14" s="24" t="s">
        <v>16</v>
      </c>
      <c r="J14" s="12"/>
    </row>
    <row r="15" customFormat="1" spans="1:10">
      <c r="A15" s="12" t="s">
        <v>9</v>
      </c>
      <c r="B15" s="12" t="s">
        <v>35</v>
      </c>
      <c r="C15" s="12" t="s">
        <v>20</v>
      </c>
      <c r="D15" s="12" t="s">
        <v>12</v>
      </c>
      <c r="E15" s="12" t="s">
        <v>13</v>
      </c>
      <c r="F15" s="12" t="s">
        <v>36</v>
      </c>
      <c r="G15" s="18" t="s">
        <v>15</v>
      </c>
      <c r="H15" s="16">
        <v>15</v>
      </c>
      <c r="I15" s="24" t="s">
        <v>16</v>
      </c>
      <c r="J15" s="12"/>
    </row>
    <row r="16" customFormat="1" spans="1:10">
      <c r="A16" s="12" t="s">
        <v>9</v>
      </c>
      <c r="B16" s="12" t="s">
        <v>51</v>
      </c>
      <c r="C16" s="12" t="s">
        <v>32</v>
      </c>
      <c r="D16" s="12" t="s">
        <v>12</v>
      </c>
      <c r="E16" s="12" t="s">
        <v>13</v>
      </c>
      <c r="F16" s="12" t="s">
        <v>52</v>
      </c>
      <c r="G16" s="18" t="s">
        <v>15</v>
      </c>
      <c r="H16" s="16">
        <v>30</v>
      </c>
      <c r="I16" s="24" t="s">
        <v>16</v>
      </c>
      <c r="J16" s="12"/>
    </row>
    <row r="17" customFormat="1" spans="1:10">
      <c r="A17" s="12" t="s">
        <v>9</v>
      </c>
      <c r="B17" s="12" t="s">
        <v>23</v>
      </c>
      <c r="C17" s="12" t="s">
        <v>22</v>
      </c>
      <c r="D17" s="12" t="s">
        <v>12</v>
      </c>
      <c r="E17" s="12" t="s">
        <v>13</v>
      </c>
      <c r="F17" s="12" t="s">
        <v>24</v>
      </c>
      <c r="G17" s="18" t="s">
        <v>15</v>
      </c>
      <c r="H17" s="16">
        <v>10</v>
      </c>
      <c r="I17" s="24" t="s">
        <v>16</v>
      </c>
      <c r="J17" s="12"/>
    </row>
    <row r="18" customFormat="1" spans="1:10">
      <c r="A18" s="12" t="s">
        <v>9</v>
      </c>
      <c r="B18" s="12" t="s">
        <v>10</v>
      </c>
      <c r="C18" s="12" t="s">
        <v>11</v>
      </c>
      <c r="D18" s="12" t="s">
        <v>12</v>
      </c>
      <c r="E18" s="12" t="s">
        <v>13</v>
      </c>
      <c r="F18" s="12" t="s">
        <v>14</v>
      </c>
      <c r="G18" s="18" t="s">
        <v>15</v>
      </c>
      <c r="H18" s="16">
        <v>10</v>
      </c>
      <c r="I18" s="24" t="s">
        <v>16</v>
      </c>
      <c r="J18" s="12"/>
    </row>
    <row r="19" customFormat="1" spans="1:10">
      <c r="A19" s="12" t="s">
        <v>9</v>
      </c>
      <c r="B19" s="12" t="s">
        <v>43</v>
      </c>
      <c r="C19" s="12" t="s">
        <v>44</v>
      </c>
      <c r="D19" s="12" t="s">
        <v>12</v>
      </c>
      <c r="E19" s="12" t="s">
        <v>13</v>
      </c>
      <c r="F19" s="12" t="s">
        <v>45</v>
      </c>
      <c r="G19" s="18" t="s">
        <v>15</v>
      </c>
      <c r="H19" s="16">
        <v>10</v>
      </c>
      <c r="I19" s="24" t="s">
        <v>16</v>
      </c>
      <c r="J19" s="12"/>
    </row>
    <row r="20" s="1" customFormat="1" spans="1:10">
      <c r="A20" s="12" t="s">
        <v>9</v>
      </c>
      <c r="B20" s="12" t="s">
        <v>29</v>
      </c>
      <c r="C20" s="12" t="s">
        <v>27</v>
      </c>
      <c r="D20" s="12" t="s">
        <v>12</v>
      </c>
      <c r="E20" s="12" t="s">
        <v>13</v>
      </c>
      <c r="F20" s="12" t="s">
        <v>70</v>
      </c>
      <c r="G20" s="13" t="s">
        <v>57</v>
      </c>
      <c r="H20" s="16">
        <v>313</v>
      </c>
      <c r="I20" s="21" t="s">
        <v>16</v>
      </c>
      <c r="J20" s="30"/>
    </row>
    <row r="21" s="1" customFormat="1" spans="1:10">
      <c r="A21" s="12" t="s">
        <v>9</v>
      </c>
      <c r="B21" s="12" t="s">
        <v>35</v>
      </c>
      <c r="C21" s="12" t="s">
        <v>20</v>
      </c>
      <c r="D21" s="12" t="s">
        <v>12</v>
      </c>
      <c r="E21" s="12" t="s">
        <v>13</v>
      </c>
      <c r="F21" s="12" t="s">
        <v>72</v>
      </c>
      <c r="G21" s="13" t="s">
        <v>57</v>
      </c>
      <c r="H21" s="16">
        <v>206</v>
      </c>
      <c r="I21" s="21" t="s">
        <v>16</v>
      </c>
      <c r="J21" s="30"/>
    </row>
    <row r="22" s="1" customFormat="1" spans="1:10">
      <c r="A22" s="12" t="s">
        <v>9</v>
      </c>
      <c r="B22" s="12" t="s">
        <v>51</v>
      </c>
      <c r="C22" s="12" t="s">
        <v>32</v>
      </c>
      <c r="D22" s="12" t="s">
        <v>12</v>
      </c>
      <c r="E22" s="12" t="s">
        <v>13</v>
      </c>
      <c r="F22" s="12" t="s">
        <v>59</v>
      </c>
      <c r="G22" s="13" t="s">
        <v>57</v>
      </c>
      <c r="H22" s="16">
        <v>62</v>
      </c>
      <c r="I22" s="21" t="s">
        <v>16</v>
      </c>
      <c r="J22" s="30"/>
    </row>
    <row r="23" s="1" customFormat="1" spans="1:10">
      <c r="A23" s="12" t="s">
        <v>9</v>
      </c>
      <c r="B23" s="12" t="s">
        <v>23</v>
      </c>
      <c r="C23" s="12" t="s">
        <v>22</v>
      </c>
      <c r="D23" s="12" t="s">
        <v>12</v>
      </c>
      <c r="E23" s="12" t="s">
        <v>13</v>
      </c>
      <c r="F23" s="12" t="s">
        <v>67</v>
      </c>
      <c r="G23" s="13" t="s">
        <v>57</v>
      </c>
      <c r="H23" s="16">
        <v>81</v>
      </c>
      <c r="I23" s="21" t="s">
        <v>16</v>
      </c>
      <c r="J23" s="30"/>
    </row>
    <row r="24" s="1" customFormat="1" spans="1:10">
      <c r="A24" s="12" t="s">
        <v>9</v>
      </c>
      <c r="B24" s="12" t="s">
        <v>10</v>
      </c>
      <c r="C24" s="12" t="s">
        <v>11</v>
      </c>
      <c r="D24" s="12" t="s">
        <v>12</v>
      </c>
      <c r="E24" s="12" t="s">
        <v>13</v>
      </c>
      <c r="F24" s="12" t="s">
        <v>61</v>
      </c>
      <c r="G24" s="13" t="s">
        <v>57</v>
      </c>
      <c r="H24" s="16">
        <v>64</v>
      </c>
      <c r="I24" s="21" t="s">
        <v>16</v>
      </c>
      <c r="J24" s="30"/>
    </row>
    <row r="25" s="1" customFormat="1" spans="1:10">
      <c r="A25" s="12" t="s">
        <v>9</v>
      </c>
      <c r="B25" s="12" t="s">
        <v>43</v>
      </c>
      <c r="C25" s="12" t="s">
        <v>44</v>
      </c>
      <c r="D25" s="12" t="s">
        <v>12</v>
      </c>
      <c r="E25" s="12" t="s">
        <v>13</v>
      </c>
      <c r="F25" s="12" t="s">
        <v>56</v>
      </c>
      <c r="G25" s="13" t="s">
        <v>57</v>
      </c>
      <c r="H25" s="16">
        <v>24</v>
      </c>
      <c r="I25" s="21" t="s">
        <v>16</v>
      </c>
      <c r="J25" s="30"/>
    </row>
    <row r="26" spans="1:11">
      <c r="A26" s="12" t="s">
        <v>9</v>
      </c>
      <c r="B26" s="12" t="s">
        <v>29</v>
      </c>
      <c r="C26" s="12" t="s">
        <v>27</v>
      </c>
      <c r="D26" s="12" t="s">
        <v>12</v>
      </c>
      <c r="E26" s="12" t="s">
        <v>13</v>
      </c>
      <c r="F26" s="12" t="s">
        <v>116</v>
      </c>
      <c r="G26" s="19" t="s">
        <v>80</v>
      </c>
      <c r="H26" s="16">
        <v>55</v>
      </c>
      <c r="I26" s="24" t="s">
        <v>16</v>
      </c>
      <c r="J26" s="12"/>
      <c r="K26" s="12"/>
    </row>
    <row r="27" customFormat="1" spans="1:11">
      <c r="A27" s="12" t="s">
        <v>9</v>
      </c>
      <c r="B27" s="12" t="s">
        <v>35</v>
      </c>
      <c r="C27" s="12" t="s">
        <v>20</v>
      </c>
      <c r="D27" s="12" t="s">
        <v>12</v>
      </c>
      <c r="E27" s="12" t="s">
        <v>13</v>
      </c>
      <c r="F27" s="12" t="s">
        <v>127</v>
      </c>
      <c r="G27" s="19" t="s">
        <v>80</v>
      </c>
      <c r="H27" s="16">
        <v>75</v>
      </c>
      <c r="I27" s="24" t="s">
        <v>16</v>
      </c>
      <c r="J27" s="12"/>
      <c r="K27" s="12"/>
    </row>
    <row r="28" customFormat="1" spans="1:11">
      <c r="A28" s="12" t="s">
        <v>9</v>
      </c>
      <c r="B28" s="12" t="s">
        <v>51</v>
      </c>
      <c r="C28" s="12" t="s">
        <v>32</v>
      </c>
      <c r="D28" s="12" t="s">
        <v>12</v>
      </c>
      <c r="E28" s="12" t="s">
        <v>13</v>
      </c>
      <c r="F28" s="12" t="s">
        <v>136</v>
      </c>
      <c r="G28" s="19" t="s">
        <v>80</v>
      </c>
      <c r="H28" s="16">
        <v>35</v>
      </c>
      <c r="I28" s="24" t="s">
        <v>16</v>
      </c>
      <c r="J28" s="12"/>
      <c r="K28" s="12"/>
    </row>
    <row r="29" customFormat="1" spans="1:11">
      <c r="A29" s="12" t="s">
        <v>9</v>
      </c>
      <c r="B29" s="12" t="s">
        <v>23</v>
      </c>
      <c r="C29" s="12" t="s">
        <v>22</v>
      </c>
      <c r="D29" s="12" t="s">
        <v>12</v>
      </c>
      <c r="E29" s="12" t="s">
        <v>13</v>
      </c>
      <c r="F29" s="12" t="s">
        <v>131</v>
      </c>
      <c r="G29" s="19" t="s">
        <v>80</v>
      </c>
      <c r="H29" s="16">
        <v>52</v>
      </c>
      <c r="I29" s="24" t="s">
        <v>16</v>
      </c>
      <c r="J29" s="12"/>
      <c r="K29" s="12"/>
    </row>
    <row r="30" customFormat="1" spans="1:11">
      <c r="A30" s="12" t="s">
        <v>9</v>
      </c>
      <c r="B30" s="12" t="s">
        <v>10</v>
      </c>
      <c r="C30" s="12" t="s">
        <v>11</v>
      </c>
      <c r="D30" s="12" t="s">
        <v>12</v>
      </c>
      <c r="E30" s="12" t="s">
        <v>13</v>
      </c>
      <c r="F30" s="12" t="s">
        <v>134</v>
      </c>
      <c r="G30" s="19" t="s">
        <v>80</v>
      </c>
      <c r="H30" s="16">
        <v>56</v>
      </c>
      <c r="I30" s="24" t="s">
        <v>16</v>
      </c>
      <c r="J30" s="12"/>
      <c r="K30" s="12"/>
    </row>
    <row r="31" spans="1:11">
      <c r="A31" s="12" t="s">
        <v>9</v>
      </c>
      <c r="B31" s="12" t="s">
        <v>43</v>
      </c>
      <c r="C31" s="12" t="s">
        <v>44</v>
      </c>
      <c r="D31" s="12" t="s">
        <v>12</v>
      </c>
      <c r="E31" s="12" t="s">
        <v>13</v>
      </c>
      <c r="F31" s="12" t="s">
        <v>125</v>
      </c>
      <c r="G31" s="19" t="s">
        <v>80</v>
      </c>
      <c r="H31" s="16">
        <v>20</v>
      </c>
      <c r="I31" s="24" t="s">
        <v>16</v>
      </c>
      <c r="J31" s="12"/>
      <c r="K31" s="12"/>
    </row>
    <row r="32" s="1" customFormat="1" spans="1:10">
      <c r="A32" s="12" t="s">
        <v>9</v>
      </c>
      <c r="B32" s="12" t="s">
        <v>29</v>
      </c>
      <c r="C32" s="12" t="s">
        <v>27</v>
      </c>
      <c r="D32" s="12" t="s">
        <v>12</v>
      </c>
      <c r="E32" s="12" t="s">
        <v>13</v>
      </c>
      <c r="F32" s="12" t="s">
        <v>149</v>
      </c>
      <c r="G32" s="13" t="s">
        <v>141</v>
      </c>
      <c r="H32" s="16">
        <v>328</v>
      </c>
      <c r="I32" s="21" t="s">
        <v>16</v>
      </c>
      <c r="J32" s="12"/>
    </row>
    <row r="33" s="1" customFormat="1" spans="1:10">
      <c r="A33" s="12" t="s">
        <v>9</v>
      </c>
      <c r="B33" s="12" t="s">
        <v>35</v>
      </c>
      <c r="C33" s="12" t="s">
        <v>20</v>
      </c>
      <c r="D33" s="12" t="s">
        <v>12</v>
      </c>
      <c r="E33" s="12" t="s">
        <v>13</v>
      </c>
      <c r="F33" s="12" t="s">
        <v>150</v>
      </c>
      <c r="G33" s="13" t="s">
        <v>141</v>
      </c>
      <c r="H33" s="16">
        <v>67</v>
      </c>
      <c r="I33" s="21" t="s">
        <v>16</v>
      </c>
      <c r="J33" s="12"/>
    </row>
    <row r="34" s="1" customFormat="1" spans="1:10">
      <c r="A34" s="12" t="s">
        <v>9</v>
      </c>
      <c r="B34" s="12" t="s">
        <v>51</v>
      </c>
      <c r="C34" s="12" t="s">
        <v>32</v>
      </c>
      <c r="D34" s="12" t="s">
        <v>12</v>
      </c>
      <c r="E34" s="12" t="s">
        <v>13</v>
      </c>
      <c r="F34" s="12" t="s">
        <v>147</v>
      </c>
      <c r="G34" s="13" t="s">
        <v>141</v>
      </c>
      <c r="H34" s="16">
        <v>155</v>
      </c>
      <c r="I34" s="21" t="s">
        <v>16</v>
      </c>
      <c r="J34" s="12"/>
    </row>
    <row r="35" s="1" customFormat="1" spans="1:10">
      <c r="A35" s="12" t="s">
        <v>9</v>
      </c>
      <c r="B35" s="12" t="s">
        <v>23</v>
      </c>
      <c r="C35" s="12" t="s">
        <v>22</v>
      </c>
      <c r="D35" s="12" t="s">
        <v>12</v>
      </c>
      <c r="E35" s="12" t="s">
        <v>13</v>
      </c>
      <c r="F35" s="12" t="s">
        <v>155</v>
      </c>
      <c r="G35" s="13" t="s">
        <v>141</v>
      </c>
      <c r="H35" s="16">
        <v>141</v>
      </c>
      <c r="I35" s="21" t="s">
        <v>16</v>
      </c>
      <c r="J35" s="12"/>
    </row>
    <row r="36" s="1" customFormat="1" spans="1:10">
      <c r="A36" s="12" t="s">
        <v>9</v>
      </c>
      <c r="B36" s="12" t="s">
        <v>10</v>
      </c>
      <c r="C36" s="12" t="s">
        <v>11</v>
      </c>
      <c r="D36" s="12" t="s">
        <v>12</v>
      </c>
      <c r="E36" s="12" t="s">
        <v>13</v>
      </c>
      <c r="F36" s="12" t="s">
        <v>140</v>
      </c>
      <c r="G36" s="13" t="s">
        <v>141</v>
      </c>
      <c r="H36" s="16">
        <v>133</v>
      </c>
      <c r="I36" s="21" t="s">
        <v>16</v>
      </c>
      <c r="J36" s="12"/>
    </row>
    <row r="37" s="1" customFormat="1" spans="1:10">
      <c r="A37" s="12" t="s">
        <v>9</v>
      </c>
      <c r="B37" s="12" t="s">
        <v>43</v>
      </c>
      <c r="C37" s="12" t="s">
        <v>44</v>
      </c>
      <c r="D37" s="12" t="s">
        <v>12</v>
      </c>
      <c r="E37" s="12" t="s">
        <v>13</v>
      </c>
      <c r="F37" s="12" t="s">
        <v>159</v>
      </c>
      <c r="G37" s="13" t="s">
        <v>141</v>
      </c>
      <c r="H37" s="16">
        <v>230</v>
      </c>
      <c r="I37" s="21" t="s">
        <v>16</v>
      </c>
      <c r="J37" s="12"/>
    </row>
    <row r="38" spans="1:10">
      <c r="A38" s="12" t="s">
        <v>9</v>
      </c>
      <c r="B38" s="12" t="s">
        <v>51</v>
      </c>
      <c r="C38" s="12" t="s">
        <v>32</v>
      </c>
      <c r="D38" s="12" t="s">
        <v>12</v>
      </c>
      <c r="E38" s="12" t="s">
        <v>13</v>
      </c>
      <c r="F38" s="12" t="s">
        <v>161</v>
      </c>
      <c r="G38" s="18" t="s">
        <v>108</v>
      </c>
      <c r="H38" s="16"/>
      <c r="I38" s="31" t="s">
        <v>16</v>
      </c>
      <c r="J38" s="32" t="s">
        <v>218</v>
      </c>
    </row>
    <row r="39" spans="1:10">
      <c r="A39" s="12" t="s">
        <v>9</v>
      </c>
      <c r="B39" s="12" t="s">
        <v>10</v>
      </c>
      <c r="C39" s="12" t="s">
        <v>11</v>
      </c>
      <c r="D39" s="12" t="s">
        <v>12</v>
      </c>
      <c r="E39" s="12" t="s">
        <v>13</v>
      </c>
      <c r="F39" s="12" t="s">
        <v>163</v>
      </c>
      <c r="G39" s="18" t="s">
        <v>108</v>
      </c>
      <c r="H39" s="16"/>
      <c r="I39" s="31" t="s">
        <v>16</v>
      </c>
      <c r="J39" s="33"/>
    </row>
    <row r="40" spans="1:10">
      <c r="A40" s="12" t="s">
        <v>9</v>
      </c>
      <c r="B40" s="12" t="s">
        <v>29</v>
      </c>
      <c r="C40" s="12" t="s">
        <v>27</v>
      </c>
      <c r="D40" s="12" t="s">
        <v>12</v>
      </c>
      <c r="E40" s="12" t="s">
        <v>13</v>
      </c>
      <c r="F40" s="12" t="s">
        <v>166</v>
      </c>
      <c r="G40" s="18" t="s">
        <v>108</v>
      </c>
      <c r="H40" s="16"/>
      <c r="I40" s="31" t="s">
        <v>16</v>
      </c>
      <c r="J40" s="33"/>
    </row>
    <row r="41" spans="1:10">
      <c r="A41" s="12" t="s">
        <v>9</v>
      </c>
      <c r="B41" s="12" t="s">
        <v>41</v>
      </c>
      <c r="C41" s="12" t="s">
        <v>41</v>
      </c>
      <c r="D41" s="12" t="s">
        <v>12</v>
      </c>
      <c r="E41" s="12" t="s">
        <v>13</v>
      </c>
      <c r="F41" s="12" t="s">
        <v>168</v>
      </c>
      <c r="G41" s="18" t="s">
        <v>108</v>
      </c>
      <c r="H41" s="11"/>
      <c r="I41" s="31" t="s">
        <v>16</v>
      </c>
      <c r="J41" s="33"/>
    </row>
    <row r="42" spans="1:10">
      <c r="A42" s="12" t="s">
        <v>9</v>
      </c>
      <c r="B42" s="12" t="s">
        <v>33</v>
      </c>
      <c r="C42" s="12" t="s">
        <v>33</v>
      </c>
      <c r="D42" s="12" t="s">
        <v>12</v>
      </c>
      <c r="E42" s="12" t="s">
        <v>13</v>
      </c>
      <c r="F42" s="12" t="s">
        <v>170</v>
      </c>
      <c r="G42" s="18" t="s">
        <v>108</v>
      </c>
      <c r="H42" s="16"/>
      <c r="I42" s="31" t="s">
        <v>16</v>
      </c>
      <c r="J42" s="33"/>
    </row>
    <row r="43" spans="1:10">
      <c r="A43" s="12" t="s">
        <v>9</v>
      </c>
      <c r="B43" s="12" t="s">
        <v>48</v>
      </c>
      <c r="C43" s="12" t="s">
        <v>48</v>
      </c>
      <c r="D43" s="12" t="s">
        <v>12</v>
      </c>
      <c r="E43" s="12" t="s">
        <v>13</v>
      </c>
      <c r="F43" s="12" t="s">
        <v>171</v>
      </c>
      <c r="G43" s="18" t="s">
        <v>108</v>
      </c>
      <c r="H43" s="16"/>
      <c r="I43" s="31" t="s">
        <v>16</v>
      </c>
      <c r="J43" s="33"/>
    </row>
    <row r="44" spans="1:10">
      <c r="A44" s="12" t="s">
        <v>9</v>
      </c>
      <c r="B44" s="12" t="s">
        <v>38</v>
      </c>
      <c r="C44" s="12" t="s">
        <v>38</v>
      </c>
      <c r="D44" s="12" t="s">
        <v>12</v>
      </c>
      <c r="E44" s="12" t="s">
        <v>13</v>
      </c>
      <c r="F44" s="12" t="s">
        <v>173</v>
      </c>
      <c r="G44" s="18" t="s">
        <v>108</v>
      </c>
      <c r="H44" s="16"/>
      <c r="I44" s="31" t="s">
        <v>16</v>
      </c>
      <c r="J44" s="33"/>
    </row>
    <row r="45" spans="1:10">
      <c r="A45" s="12" t="s">
        <v>9</v>
      </c>
      <c r="B45" s="12" t="s">
        <v>43</v>
      </c>
      <c r="C45" s="12" t="s">
        <v>44</v>
      </c>
      <c r="D45" s="12" t="s">
        <v>12</v>
      </c>
      <c r="E45" s="12" t="s">
        <v>13</v>
      </c>
      <c r="F45" s="12" t="s">
        <v>175</v>
      </c>
      <c r="G45" s="18" t="s">
        <v>108</v>
      </c>
      <c r="H45" s="16"/>
      <c r="I45" s="31" t="s">
        <v>16</v>
      </c>
      <c r="J45" s="33"/>
    </row>
    <row r="46" spans="1:10">
      <c r="A46" s="12" t="s">
        <v>9</v>
      </c>
      <c r="B46" s="12" t="s">
        <v>35</v>
      </c>
      <c r="C46" s="12" t="s">
        <v>20</v>
      </c>
      <c r="D46" s="12" t="s">
        <v>12</v>
      </c>
      <c r="E46" s="12" t="s">
        <v>13</v>
      </c>
      <c r="F46" s="12" t="s">
        <v>177</v>
      </c>
      <c r="G46" s="18" t="s">
        <v>108</v>
      </c>
      <c r="H46" s="16"/>
      <c r="I46" s="31" t="s">
        <v>16</v>
      </c>
      <c r="J46" s="33"/>
    </row>
    <row r="47" spans="1:10">
      <c r="A47" s="12" t="s">
        <v>9</v>
      </c>
      <c r="B47" s="12" t="s">
        <v>23</v>
      </c>
      <c r="C47" s="12" t="s">
        <v>22</v>
      </c>
      <c r="D47" s="12" t="s">
        <v>12</v>
      </c>
      <c r="E47" s="12" t="s">
        <v>13</v>
      </c>
      <c r="F47" s="12" t="s">
        <v>179</v>
      </c>
      <c r="G47" s="18" t="s">
        <v>108</v>
      </c>
      <c r="H47" s="16"/>
      <c r="I47" s="31" t="s">
        <v>16</v>
      </c>
      <c r="J47" s="33"/>
    </row>
    <row r="48" spans="1:12">
      <c r="A48" s="12" t="s">
        <v>9</v>
      </c>
      <c r="B48" s="12" t="s">
        <v>29</v>
      </c>
      <c r="C48" s="12" t="s">
        <v>27</v>
      </c>
      <c r="D48" s="12" t="s">
        <v>12</v>
      </c>
      <c r="E48" s="12" t="s">
        <v>13</v>
      </c>
      <c r="F48" s="12" t="s">
        <v>211</v>
      </c>
      <c r="G48" s="21" t="s">
        <v>205</v>
      </c>
      <c r="H48" s="16"/>
      <c r="I48" s="34" t="s">
        <v>206</v>
      </c>
      <c r="J48" s="33"/>
      <c r="L48" s="26"/>
    </row>
    <row r="49" spans="1:12">
      <c r="A49" s="12" t="s">
        <v>9</v>
      </c>
      <c r="B49" s="12" t="s">
        <v>35</v>
      </c>
      <c r="C49" s="12" t="s">
        <v>20</v>
      </c>
      <c r="D49" s="12" t="s">
        <v>12</v>
      </c>
      <c r="E49" s="12" t="s">
        <v>13</v>
      </c>
      <c r="F49" s="12" t="s">
        <v>204</v>
      </c>
      <c r="G49" s="21" t="s">
        <v>205</v>
      </c>
      <c r="H49" s="16"/>
      <c r="I49" s="34" t="s">
        <v>206</v>
      </c>
      <c r="J49" s="33"/>
      <c r="L49" s="26"/>
    </row>
    <row r="50" spans="1:12">
      <c r="A50" s="12" t="s">
        <v>9</v>
      </c>
      <c r="B50" s="12" t="s">
        <v>51</v>
      </c>
      <c r="C50" s="12" t="s">
        <v>32</v>
      </c>
      <c r="D50" s="12" t="s">
        <v>12</v>
      </c>
      <c r="E50" s="12" t="s">
        <v>13</v>
      </c>
      <c r="F50" s="12" t="s">
        <v>214</v>
      </c>
      <c r="G50" s="21" t="s">
        <v>205</v>
      </c>
      <c r="H50" s="16"/>
      <c r="I50" s="34" t="s">
        <v>206</v>
      </c>
      <c r="J50" s="33"/>
      <c r="L50" s="26"/>
    </row>
    <row r="51" spans="1:12">
      <c r="A51" s="12" t="s">
        <v>9</v>
      </c>
      <c r="B51" s="12" t="s">
        <v>23</v>
      </c>
      <c r="C51" s="12" t="s">
        <v>22</v>
      </c>
      <c r="D51" s="12" t="s">
        <v>12</v>
      </c>
      <c r="E51" s="12" t="s">
        <v>13</v>
      </c>
      <c r="F51" s="12" t="s">
        <v>209</v>
      </c>
      <c r="G51" s="21" t="s">
        <v>205</v>
      </c>
      <c r="H51" s="16"/>
      <c r="I51" s="34" t="s">
        <v>206</v>
      </c>
      <c r="J51" s="33"/>
      <c r="L51" s="26"/>
    </row>
    <row r="52" spans="1:12">
      <c r="A52" s="12" t="s">
        <v>9</v>
      </c>
      <c r="B52" s="12" t="s">
        <v>10</v>
      </c>
      <c r="C52" s="12" t="s">
        <v>11</v>
      </c>
      <c r="D52" s="12" t="s">
        <v>12</v>
      </c>
      <c r="E52" s="12" t="s">
        <v>13</v>
      </c>
      <c r="F52" s="12" t="s">
        <v>212</v>
      </c>
      <c r="G52" s="21" t="s">
        <v>205</v>
      </c>
      <c r="H52" s="16"/>
      <c r="I52" s="34" t="s">
        <v>206</v>
      </c>
      <c r="J52" s="33"/>
      <c r="L52" s="26"/>
    </row>
    <row r="53" spans="1:12">
      <c r="A53" s="12" t="s">
        <v>9</v>
      </c>
      <c r="B53" s="12" t="s">
        <v>43</v>
      </c>
      <c r="C53" s="12" t="s">
        <v>44</v>
      </c>
      <c r="D53" s="12" t="s">
        <v>12</v>
      </c>
      <c r="E53" s="12" t="s">
        <v>13</v>
      </c>
      <c r="F53" s="12" t="s">
        <v>215</v>
      </c>
      <c r="G53" s="21" t="s">
        <v>205</v>
      </c>
      <c r="H53" s="16"/>
      <c r="I53" s="34" t="s">
        <v>206</v>
      </c>
      <c r="J53" s="33"/>
      <c r="L53" s="26"/>
    </row>
    <row r="54" spans="1:10">
      <c r="A54" s="12" t="s">
        <v>9</v>
      </c>
      <c r="B54" s="12" t="s">
        <v>29</v>
      </c>
      <c r="C54" s="12" t="s">
        <v>27</v>
      </c>
      <c r="D54" s="12" t="s">
        <v>12</v>
      </c>
      <c r="E54" s="12" t="s">
        <v>13</v>
      </c>
      <c r="F54" s="12" t="s">
        <v>82</v>
      </c>
      <c r="G54" s="18" t="s">
        <v>77</v>
      </c>
      <c r="H54" s="16"/>
      <c r="I54" s="31" t="s">
        <v>16</v>
      </c>
      <c r="J54" s="33"/>
    </row>
    <row r="55" customFormat="1" spans="1:10">
      <c r="A55" s="12" t="s">
        <v>9</v>
      </c>
      <c r="B55" s="12" t="s">
        <v>35</v>
      </c>
      <c r="C55" s="12" t="s">
        <v>20</v>
      </c>
      <c r="D55" s="12" t="s">
        <v>12</v>
      </c>
      <c r="E55" s="12" t="s">
        <v>13</v>
      </c>
      <c r="F55" s="12" t="s">
        <v>91</v>
      </c>
      <c r="G55" s="18" t="s">
        <v>77</v>
      </c>
      <c r="H55" s="16"/>
      <c r="I55" s="31" t="s">
        <v>16</v>
      </c>
      <c r="J55" s="33"/>
    </row>
    <row r="56" customFormat="1" spans="1:10">
      <c r="A56" s="12" t="s">
        <v>9</v>
      </c>
      <c r="B56" s="12" t="s">
        <v>51</v>
      </c>
      <c r="C56" s="12" t="s">
        <v>32</v>
      </c>
      <c r="D56" s="12" t="s">
        <v>12</v>
      </c>
      <c r="E56" s="12" t="s">
        <v>13</v>
      </c>
      <c r="F56" s="12" t="s">
        <v>87</v>
      </c>
      <c r="G56" s="18" t="s">
        <v>77</v>
      </c>
      <c r="H56" s="16"/>
      <c r="I56" s="31" t="s">
        <v>16</v>
      </c>
      <c r="J56" s="33"/>
    </row>
    <row r="57" spans="1:10">
      <c r="A57" s="12" t="s">
        <v>9</v>
      </c>
      <c r="B57" s="12" t="s">
        <v>23</v>
      </c>
      <c r="C57" s="12" t="s">
        <v>22</v>
      </c>
      <c r="D57" s="12" t="s">
        <v>12</v>
      </c>
      <c r="E57" s="12" t="s">
        <v>13</v>
      </c>
      <c r="F57" s="12" t="s">
        <v>83</v>
      </c>
      <c r="G57" s="18" t="s">
        <v>77</v>
      </c>
      <c r="H57" s="16"/>
      <c r="I57" s="31" t="s">
        <v>16</v>
      </c>
      <c r="J57" s="33"/>
    </row>
    <row r="58" customFormat="1" spans="1:10">
      <c r="A58" s="12" t="s">
        <v>9</v>
      </c>
      <c r="B58" s="12" t="s">
        <v>10</v>
      </c>
      <c r="C58" s="12" t="s">
        <v>11</v>
      </c>
      <c r="D58" s="12" t="s">
        <v>12</v>
      </c>
      <c r="E58" s="12" t="s">
        <v>13</v>
      </c>
      <c r="F58" s="12" t="s">
        <v>90</v>
      </c>
      <c r="G58" s="18" t="s">
        <v>77</v>
      </c>
      <c r="H58" s="16"/>
      <c r="I58" s="31" t="s">
        <v>16</v>
      </c>
      <c r="J58" s="33"/>
    </row>
    <row r="59" customFormat="1" spans="1:10">
      <c r="A59" s="12" t="s">
        <v>9</v>
      </c>
      <c r="B59" s="12" t="s">
        <v>43</v>
      </c>
      <c r="C59" s="12" t="s">
        <v>44</v>
      </c>
      <c r="D59" s="12" t="s">
        <v>12</v>
      </c>
      <c r="E59" s="12" t="s">
        <v>13</v>
      </c>
      <c r="F59" s="12" t="s">
        <v>79</v>
      </c>
      <c r="G59" s="18" t="s">
        <v>77</v>
      </c>
      <c r="H59" s="16"/>
      <c r="I59" s="31" t="s">
        <v>16</v>
      </c>
      <c r="J59" s="33"/>
    </row>
    <row r="60" s="1" customFormat="1" spans="1:10">
      <c r="A60" s="12" t="s">
        <v>9</v>
      </c>
      <c r="B60" s="12" t="s">
        <v>29</v>
      </c>
      <c r="C60" s="12" t="s">
        <v>27</v>
      </c>
      <c r="D60" s="12" t="s">
        <v>12</v>
      </c>
      <c r="E60" s="12" t="s">
        <v>13</v>
      </c>
      <c r="F60" s="12" t="s">
        <v>105</v>
      </c>
      <c r="G60" s="13" t="s">
        <v>94</v>
      </c>
      <c r="H60" s="16"/>
      <c r="I60" s="34" t="s">
        <v>16</v>
      </c>
      <c r="J60" s="33"/>
    </row>
    <row r="61" s="1" customFormat="1" spans="1:10">
      <c r="A61" s="12" t="s">
        <v>9</v>
      </c>
      <c r="B61" s="12" t="s">
        <v>35</v>
      </c>
      <c r="C61" s="12" t="s">
        <v>20</v>
      </c>
      <c r="D61" s="12" t="s">
        <v>12</v>
      </c>
      <c r="E61" s="12" t="s">
        <v>13</v>
      </c>
      <c r="F61" s="12" t="s">
        <v>93</v>
      </c>
      <c r="G61" s="13" t="s">
        <v>94</v>
      </c>
      <c r="H61" s="16"/>
      <c r="I61" s="34" t="s">
        <v>16</v>
      </c>
      <c r="J61" s="33"/>
    </row>
    <row r="62" s="1" customFormat="1" spans="1:10">
      <c r="A62" s="12" t="s">
        <v>9</v>
      </c>
      <c r="B62" s="12" t="s">
        <v>51</v>
      </c>
      <c r="C62" s="12" t="s">
        <v>32</v>
      </c>
      <c r="D62" s="12" t="s">
        <v>12</v>
      </c>
      <c r="E62" s="12" t="s">
        <v>13</v>
      </c>
      <c r="F62" s="12" t="s">
        <v>103</v>
      </c>
      <c r="G62" s="13" t="s">
        <v>94</v>
      </c>
      <c r="H62" s="16"/>
      <c r="I62" s="34" t="s">
        <v>16</v>
      </c>
      <c r="J62" s="33"/>
    </row>
    <row r="63" s="1" customFormat="1" spans="1:10">
      <c r="A63" s="12" t="s">
        <v>9</v>
      </c>
      <c r="B63" s="12" t="s">
        <v>23</v>
      </c>
      <c r="C63" s="12" t="s">
        <v>22</v>
      </c>
      <c r="D63" s="12" t="s">
        <v>12</v>
      </c>
      <c r="E63" s="12" t="s">
        <v>13</v>
      </c>
      <c r="F63" s="12" t="s">
        <v>99</v>
      </c>
      <c r="G63" s="13" t="s">
        <v>94</v>
      </c>
      <c r="H63" s="16"/>
      <c r="I63" s="34" t="s">
        <v>16</v>
      </c>
      <c r="J63" s="33"/>
    </row>
    <row r="64" s="1" customFormat="1" spans="1:10">
      <c r="A64" s="12" t="s">
        <v>9</v>
      </c>
      <c r="B64" s="12" t="s">
        <v>10</v>
      </c>
      <c r="C64" s="12" t="s">
        <v>11</v>
      </c>
      <c r="D64" s="12" t="s">
        <v>12</v>
      </c>
      <c r="E64" s="12" t="s">
        <v>13</v>
      </c>
      <c r="F64" s="12" t="s">
        <v>95</v>
      </c>
      <c r="G64" s="13" t="s">
        <v>94</v>
      </c>
      <c r="H64" s="16"/>
      <c r="I64" s="34" t="s">
        <v>16</v>
      </c>
      <c r="J64" s="33"/>
    </row>
    <row r="65" s="1" customFormat="1" spans="1:11">
      <c r="A65" s="12" t="s">
        <v>9</v>
      </c>
      <c r="B65" s="12" t="s">
        <v>43</v>
      </c>
      <c r="C65" s="12" t="s">
        <v>44</v>
      </c>
      <c r="D65" s="12" t="s">
        <v>12</v>
      </c>
      <c r="E65" s="12" t="s">
        <v>13</v>
      </c>
      <c r="F65" s="12" t="s">
        <v>107</v>
      </c>
      <c r="G65" s="13" t="s">
        <v>94</v>
      </c>
      <c r="H65" s="16"/>
      <c r="I65" s="34" t="s">
        <v>16</v>
      </c>
      <c r="J65" s="33"/>
      <c r="K65" s="35"/>
    </row>
  </sheetData>
  <autoFilter ref="A1:L65">
    <extLst/>
  </autoFilter>
  <mergeCells count="2">
    <mergeCell ref="B1:C1"/>
    <mergeCell ref="J38:J65"/>
  </mergeCells>
  <pageMargins left="0.751388888888889" right="0.751388888888889" top="1" bottom="1" header="0.5" footer="0.5"/>
  <pageSetup paperSize="9" scale="80" orientation="portrait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workbookViewId="0">
      <selection activeCell="E3" sqref="E3"/>
    </sheetView>
  </sheetViews>
  <sheetFormatPr defaultColWidth="9" defaultRowHeight="14.4"/>
  <cols>
    <col min="1" max="1" width="18.3333333333333" style="2" customWidth="1"/>
    <col min="2" max="3" width="9" style="2"/>
    <col min="4" max="4" width="10.3703703703704" style="2" customWidth="1"/>
    <col min="5" max="5" width="18.6388888888889" style="2" customWidth="1"/>
    <col min="6" max="6" width="11.5" style="2" customWidth="1"/>
    <col min="7" max="7" width="19.8703703703704" style="2" customWidth="1"/>
    <col min="8" max="8" width="7.5462962962963" style="3" customWidth="1"/>
    <col min="9" max="9" width="4.5462962962963" style="3" customWidth="1"/>
    <col min="10" max="10" width="5.5462962962963" style="2" customWidth="1"/>
    <col min="11" max="11" width="14" customWidth="1"/>
    <col min="12" max="12" width="14.4444444444444" style="4" customWidth="1"/>
  </cols>
  <sheetData>
    <row r="1" ht="16.2" spans="1:12">
      <c r="A1" s="5" t="s">
        <v>0</v>
      </c>
      <c r="B1" s="6" t="s">
        <v>1</v>
      </c>
      <c r="C1" s="7"/>
      <c r="D1" s="8" t="s">
        <v>2</v>
      </c>
      <c r="E1" s="9" t="s">
        <v>3</v>
      </c>
      <c r="F1" s="8" t="s">
        <v>4</v>
      </c>
      <c r="G1" s="10" t="s">
        <v>5</v>
      </c>
      <c r="H1" s="11"/>
      <c r="I1" s="11"/>
      <c r="J1" s="10"/>
      <c r="K1" s="10" t="s">
        <v>7</v>
      </c>
      <c r="L1" s="20" t="s">
        <v>219</v>
      </c>
    </row>
    <row r="2" s="1" customFormat="1" spans="1:13">
      <c r="A2" s="12" t="s">
        <v>9</v>
      </c>
      <c r="B2" s="12" t="s">
        <v>29</v>
      </c>
      <c r="C2" s="12" t="s">
        <v>27</v>
      </c>
      <c r="D2" s="12" t="s">
        <v>12</v>
      </c>
      <c r="E2" s="12" t="s">
        <v>13</v>
      </c>
      <c r="F2" s="12" t="s">
        <v>185</v>
      </c>
      <c r="G2" s="13" t="s">
        <v>25</v>
      </c>
      <c r="H2" s="14">
        <v>11</v>
      </c>
      <c r="I2" s="14"/>
      <c r="J2" s="13">
        <v>500</v>
      </c>
      <c r="K2" s="21" t="s">
        <v>16</v>
      </c>
      <c r="L2" s="22">
        <f t="shared" ref="L2:L37" si="0">SUM(H2:J2)</f>
        <v>511</v>
      </c>
      <c r="M2" s="23"/>
    </row>
    <row r="3" s="1" customFormat="1" spans="1:13">
      <c r="A3" s="12" t="s">
        <v>9</v>
      </c>
      <c r="B3" s="12" t="s">
        <v>35</v>
      </c>
      <c r="C3" s="12" t="s">
        <v>20</v>
      </c>
      <c r="D3" s="12" t="s">
        <v>12</v>
      </c>
      <c r="E3" s="12" t="s">
        <v>13</v>
      </c>
      <c r="F3" s="12" t="s">
        <v>189</v>
      </c>
      <c r="G3" s="13" t="s">
        <v>25</v>
      </c>
      <c r="H3" s="14">
        <v>33</v>
      </c>
      <c r="I3" s="14"/>
      <c r="J3" s="13">
        <v>500</v>
      </c>
      <c r="K3" s="21" t="s">
        <v>16</v>
      </c>
      <c r="L3" s="22">
        <f t="shared" si="0"/>
        <v>533</v>
      </c>
      <c r="M3" s="23"/>
    </row>
    <row r="4" s="1" customFormat="1" spans="1:13">
      <c r="A4" s="12" t="s">
        <v>9</v>
      </c>
      <c r="B4" s="12" t="s">
        <v>51</v>
      </c>
      <c r="C4" s="12" t="s">
        <v>32</v>
      </c>
      <c r="D4" s="12" t="s">
        <v>12</v>
      </c>
      <c r="E4" s="12" t="s">
        <v>13</v>
      </c>
      <c r="F4" s="12" t="s">
        <v>186</v>
      </c>
      <c r="G4" s="13" t="s">
        <v>25</v>
      </c>
      <c r="H4" s="14">
        <v>42</v>
      </c>
      <c r="I4" s="14"/>
      <c r="J4" s="13">
        <v>500</v>
      </c>
      <c r="K4" s="21" t="s">
        <v>16</v>
      </c>
      <c r="L4" s="22">
        <f t="shared" si="0"/>
        <v>542</v>
      </c>
      <c r="M4" s="23"/>
    </row>
    <row r="5" s="1" customFormat="1" spans="1:13">
      <c r="A5" s="12" t="s">
        <v>9</v>
      </c>
      <c r="B5" s="12" t="s">
        <v>23</v>
      </c>
      <c r="C5" s="12" t="s">
        <v>22</v>
      </c>
      <c r="D5" s="12" t="s">
        <v>12</v>
      </c>
      <c r="E5" s="12" t="s">
        <v>13</v>
      </c>
      <c r="F5" s="12" t="s">
        <v>181</v>
      </c>
      <c r="G5" s="13" t="s">
        <v>25</v>
      </c>
      <c r="H5" s="14">
        <v>67</v>
      </c>
      <c r="I5" s="14"/>
      <c r="J5" s="13">
        <v>480</v>
      </c>
      <c r="K5" s="21" t="s">
        <v>16</v>
      </c>
      <c r="L5" s="22">
        <f t="shared" si="0"/>
        <v>547</v>
      </c>
      <c r="M5" s="23"/>
    </row>
    <row r="6" s="1" customFormat="1" spans="1:13">
      <c r="A6" s="12" t="s">
        <v>9</v>
      </c>
      <c r="B6" s="12" t="s">
        <v>10</v>
      </c>
      <c r="C6" s="12" t="s">
        <v>11</v>
      </c>
      <c r="D6" s="12" t="s">
        <v>12</v>
      </c>
      <c r="E6" s="12" t="s">
        <v>13</v>
      </c>
      <c r="F6" s="12" t="s">
        <v>192</v>
      </c>
      <c r="G6" s="13" t="s">
        <v>25</v>
      </c>
      <c r="H6" s="14">
        <v>34</v>
      </c>
      <c r="I6" s="14"/>
      <c r="J6" s="13">
        <v>580</v>
      </c>
      <c r="K6" s="21" t="s">
        <v>16</v>
      </c>
      <c r="L6" s="22">
        <f t="shared" si="0"/>
        <v>614</v>
      </c>
      <c r="M6" s="23"/>
    </row>
    <row r="7" s="1" customFormat="1" spans="1:13">
      <c r="A7" s="12" t="s">
        <v>9</v>
      </c>
      <c r="B7" s="12" t="s">
        <v>43</v>
      </c>
      <c r="C7" s="12" t="s">
        <v>44</v>
      </c>
      <c r="D7" s="12" t="s">
        <v>12</v>
      </c>
      <c r="E7" s="12" t="s">
        <v>13</v>
      </c>
      <c r="F7" s="12" t="s">
        <v>188</v>
      </c>
      <c r="G7" s="13" t="s">
        <v>25</v>
      </c>
      <c r="H7" s="14">
        <v>20</v>
      </c>
      <c r="I7" s="14"/>
      <c r="J7" s="13">
        <v>580</v>
      </c>
      <c r="K7" s="21" t="s">
        <v>16</v>
      </c>
      <c r="L7" s="22">
        <f t="shared" si="0"/>
        <v>600</v>
      </c>
      <c r="M7" s="23"/>
    </row>
    <row r="8" customFormat="1" spans="1:13">
      <c r="A8" s="12" t="s">
        <v>9</v>
      </c>
      <c r="B8" s="12" t="s">
        <v>29</v>
      </c>
      <c r="C8" s="12" t="s">
        <v>27</v>
      </c>
      <c r="D8" s="12" t="s">
        <v>12</v>
      </c>
      <c r="E8" s="12" t="s">
        <v>13</v>
      </c>
      <c r="F8" s="12" t="s">
        <v>202</v>
      </c>
      <c r="G8" s="15" t="s">
        <v>18</v>
      </c>
      <c r="H8" s="16">
        <f>37+45</f>
        <v>82</v>
      </c>
      <c r="I8" s="16"/>
      <c r="J8" s="15">
        <v>580</v>
      </c>
      <c r="K8" s="24" t="s">
        <v>16</v>
      </c>
      <c r="L8" s="25">
        <f t="shared" si="0"/>
        <v>662</v>
      </c>
      <c r="M8" s="26"/>
    </row>
    <row r="9" customFormat="1" spans="1:13">
      <c r="A9" s="12" t="s">
        <v>9</v>
      </c>
      <c r="B9" s="12" t="s">
        <v>35</v>
      </c>
      <c r="C9" s="12" t="s">
        <v>20</v>
      </c>
      <c r="D9" s="12" t="s">
        <v>12</v>
      </c>
      <c r="E9" s="12" t="s">
        <v>13</v>
      </c>
      <c r="F9" s="12" t="s">
        <v>195</v>
      </c>
      <c r="G9" s="17" t="s">
        <v>18</v>
      </c>
      <c r="H9" s="16">
        <f>42+21</f>
        <v>63</v>
      </c>
      <c r="I9" s="16"/>
      <c r="J9" s="17">
        <v>1590</v>
      </c>
      <c r="K9" s="24" t="s">
        <v>16</v>
      </c>
      <c r="L9" s="27">
        <f t="shared" si="0"/>
        <v>1653</v>
      </c>
      <c r="M9" s="26"/>
    </row>
    <row r="10" customFormat="1" spans="1:13">
      <c r="A10" s="12" t="s">
        <v>9</v>
      </c>
      <c r="B10" s="12" t="s">
        <v>51</v>
      </c>
      <c r="C10" s="12" t="s">
        <v>32</v>
      </c>
      <c r="D10" s="12" t="s">
        <v>12</v>
      </c>
      <c r="E10" s="12" t="s">
        <v>13</v>
      </c>
      <c r="F10" s="12" t="s">
        <v>201</v>
      </c>
      <c r="G10" s="17" t="s">
        <v>18</v>
      </c>
      <c r="H10" s="16">
        <f>105+65</f>
        <v>170</v>
      </c>
      <c r="I10" s="16"/>
      <c r="J10" s="17">
        <v>4040</v>
      </c>
      <c r="K10" s="24" t="s">
        <v>16</v>
      </c>
      <c r="L10" s="27">
        <f t="shared" si="0"/>
        <v>4210</v>
      </c>
      <c r="M10" s="26"/>
    </row>
    <row r="11" customFormat="1" spans="1:13">
      <c r="A11" s="12" t="s">
        <v>9</v>
      </c>
      <c r="B11" s="12" t="s">
        <v>23</v>
      </c>
      <c r="C11" s="12" t="s">
        <v>22</v>
      </c>
      <c r="D11" s="12" t="s">
        <v>12</v>
      </c>
      <c r="E11" s="12" t="s">
        <v>13</v>
      </c>
      <c r="F11" s="12" t="s">
        <v>199</v>
      </c>
      <c r="G11" s="17" t="s">
        <v>18</v>
      </c>
      <c r="H11" s="16">
        <f>30+30</f>
        <v>60</v>
      </c>
      <c r="I11" s="16"/>
      <c r="J11" s="17">
        <v>500</v>
      </c>
      <c r="K11" s="24" t="s">
        <v>16</v>
      </c>
      <c r="L11" s="27">
        <f t="shared" si="0"/>
        <v>560</v>
      </c>
      <c r="M11" s="26"/>
    </row>
    <row r="12" customFormat="1" spans="1:13">
      <c r="A12" s="12" t="s">
        <v>9</v>
      </c>
      <c r="B12" s="12" t="s">
        <v>10</v>
      </c>
      <c r="C12" s="12" t="s">
        <v>11</v>
      </c>
      <c r="D12" s="12" t="s">
        <v>12</v>
      </c>
      <c r="E12" s="12" t="s">
        <v>13</v>
      </c>
      <c r="F12" s="12" t="s">
        <v>197</v>
      </c>
      <c r="G12" s="15" t="s">
        <v>18</v>
      </c>
      <c r="H12" s="16">
        <f>30+43</f>
        <v>73</v>
      </c>
      <c r="I12" s="16"/>
      <c r="J12" s="15">
        <v>500</v>
      </c>
      <c r="K12" s="24" t="s">
        <v>16</v>
      </c>
      <c r="L12" s="25">
        <f t="shared" si="0"/>
        <v>573</v>
      </c>
      <c r="M12" s="26"/>
    </row>
    <row r="13" spans="1:13">
      <c r="A13" s="12" t="s">
        <v>9</v>
      </c>
      <c r="B13" s="12" t="s">
        <v>43</v>
      </c>
      <c r="C13" s="12" t="s">
        <v>44</v>
      </c>
      <c r="D13" s="12" t="s">
        <v>12</v>
      </c>
      <c r="E13" s="12" t="s">
        <v>13</v>
      </c>
      <c r="F13" s="12" t="s">
        <v>194</v>
      </c>
      <c r="G13" s="17" t="s">
        <v>18</v>
      </c>
      <c r="H13" s="16">
        <f>12+18</f>
        <v>30</v>
      </c>
      <c r="I13" s="16"/>
      <c r="J13" s="17">
        <v>2270</v>
      </c>
      <c r="K13" s="24" t="s">
        <v>16</v>
      </c>
      <c r="L13" s="27">
        <f t="shared" si="0"/>
        <v>2300</v>
      </c>
      <c r="M13" s="26"/>
    </row>
    <row r="14" spans="1:12">
      <c r="A14" s="12" t="s">
        <v>9</v>
      </c>
      <c r="B14" s="12" t="s">
        <v>29</v>
      </c>
      <c r="C14" s="12" t="s">
        <v>27</v>
      </c>
      <c r="D14" s="12" t="s">
        <v>12</v>
      </c>
      <c r="E14" s="12" t="s">
        <v>13</v>
      </c>
      <c r="F14" s="12" t="s">
        <v>30</v>
      </c>
      <c r="G14" s="18" t="s">
        <v>15</v>
      </c>
      <c r="H14" s="16">
        <v>10</v>
      </c>
      <c r="I14" s="16"/>
      <c r="J14" s="19">
        <v>2268</v>
      </c>
      <c r="K14" s="24" t="s">
        <v>16</v>
      </c>
      <c r="L14" s="28">
        <f t="shared" si="0"/>
        <v>2278</v>
      </c>
    </row>
    <row r="15" customFormat="1" spans="1:12">
      <c r="A15" s="12" t="s">
        <v>9</v>
      </c>
      <c r="B15" s="12" t="s">
        <v>35</v>
      </c>
      <c r="C15" s="12" t="s">
        <v>20</v>
      </c>
      <c r="D15" s="12" t="s">
        <v>12</v>
      </c>
      <c r="E15" s="12" t="s">
        <v>13</v>
      </c>
      <c r="F15" s="12" t="s">
        <v>36</v>
      </c>
      <c r="G15" s="18" t="s">
        <v>15</v>
      </c>
      <c r="H15" s="16">
        <v>15</v>
      </c>
      <c r="I15" s="16"/>
      <c r="J15" s="19">
        <v>2400</v>
      </c>
      <c r="K15" s="24" t="s">
        <v>16</v>
      </c>
      <c r="L15" s="28">
        <f t="shared" si="0"/>
        <v>2415</v>
      </c>
    </row>
    <row r="16" customFormat="1" spans="1:12">
      <c r="A16" s="12" t="s">
        <v>9</v>
      </c>
      <c r="B16" s="12" t="s">
        <v>51</v>
      </c>
      <c r="C16" s="12" t="s">
        <v>32</v>
      </c>
      <c r="D16" s="12" t="s">
        <v>12</v>
      </c>
      <c r="E16" s="12" t="s">
        <v>13</v>
      </c>
      <c r="F16" s="12" t="s">
        <v>52</v>
      </c>
      <c r="G16" s="18" t="s">
        <v>15</v>
      </c>
      <c r="H16" s="16">
        <v>30</v>
      </c>
      <c r="I16" s="16"/>
      <c r="J16" s="19">
        <v>1600</v>
      </c>
      <c r="K16" s="24" t="s">
        <v>16</v>
      </c>
      <c r="L16" s="28">
        <f t="shared" si="0"/>
        <v>1630</v>
      </c>
    </row>
    <row r="17" customFormat="1" spans="1:12">
      <c r="A17" s="12" t="s">
        <v>9</v>
      </c>
      <c r="B17" s="12" t="s">
        <v>23</v>
      </c>
      <c r="C17" s="12" t="s">
        <v>22</v>
      </c>
      <c r="D17" s="12" t="s">
        <v>12</v>
      </c>
      <c r="E17" s="12" t="s">
        <v>13</v>
      </c>
      <c r="F17" s="12" t="s">
        <v>24</v>
      </c>
      <c r="G17" s="18" t="s">
        <v>15</v>
      </c>
      <c r="H17" s="16">
        <v>10</v>
      </c>
      <c r="I17" s="16"/>
      <c r="J17" s="19">
        <v>2260</v>
      </c>
      <c r="K17" s="24" t="s">
        <v>16</v>
      </c>
      <c r="L17" s="28">
        <f t="shared" si="0"/>
        <v>2270</v>
      </c>
    </row>
    <row r="18" customFormat="1" spans="1:12">
      <c r="A18" s="12" t="s">
        <v>9</v>
      </c>
      <c r="B18" s="12" t="s">
        <v>10</v>
      </c>
      <c r="C18" s="12" t="s">
        <v>11</v>
      </c>
      <c r="D18" s="12" t="s">
        <v>12</v>
      </c>
      <c r="E18" s="12" t="s">
        <v>13</v>
      </c>
      <c r="F18" s="12" t="s">
        <v>14</v>
      </c>
      <c r="G18" s="18" t="s">
        <v>15</v>
      </c>
      <c r="H18" s="16">
        <v>10</v>
      </c>
      <c r="I18" s="16"/>
      <c r="J18" s="19">
        <v>2200</v>
      </c>
      <c r="K18" s="24" t="s">
        <v>16</v>
      </c>
      <c r="L18" s="28">
        <f t="shared" si="0"/>
        <v>2210</v>
      </c>
    </row>
    <row r="19" customFormat="1" spans="1:12">
      <c r="A19" s="12" t="s">
        <v>9</v>
      </c>
      <c r="B19" s="12" t="s">
        <v>43</v>
      </c>
      <c r="C19" s="12" t="s">
        <v>44</v>
      </c>
      <c r="D19" s="12" t="s">
        <v>12</v>
      </c>
      <c r="E19" s="12" t="s">
        <v>13</v>
      </c>
      <c r="F19" s="12" t="s">
        <v>45</v>
      </c>
      <c r="G19" s="18" t="s">
        <v>15</v>
      </c>
      <c r="H19" s="16">
        <v>10</v>
      </c>
      <c r="I19" s="16"/>
      <c r="J19" s="19">
        <v>1600</v>
      </c>
      <c r="K19" s="24" t="s">
        <v>16</v>
      </c>
      <c r="L19" s="28">
        <f t="shared" si="0"/>
        <v>1610</v>
      </c>
    </row>
    <row r="20" s="1" customFormat="1" spans="1:12">
      <c r="A20" s="12" t="s">
        <v>9</v>
      </c>
      <c r="B20" s="12" t="s">
        <v>29</v>
      </c>
      <c r="C20" s="12" t="s">
        <v>27</v>
      </c>
      <c r="D20" s="12" t="s">
        <v>12</v>
      </c>
      <c r="E20" s="12" t="s">
        <v>13</v>
      </c>
      <c r="F20" s="12" t="s">
        <v>70</v>
      </c>
      <c r="G20" s="13" t="s">
        <v>57</v>
      </c>
      <c r="H20" s="16">
        <v>313</v>
      </c>
      <c r="I20" s="16">
        <v>200</v>
      </c>
      <c r="J20" s="13">
        <v>1200</v>
      </c>
      <c r="K20" s="21" t="s">
        <v>16</v>
      </c>
      <c r="L20" s="22">
        <f t="shared" si="0"/>
        <v>1713</v>
      </c>
    </row>
    <row r="21" s="1" customFormat="1" spans="1:12">
      <c r="A21" s="12" t="s">
        <v>9</v>
      </c>
      <c r="B21" s="12" t="s">
        <v>35</v>
      </c>
      <c r="C21" s="12" t="s">
        <v>20</v>
      </c>
      <c r="D21" s="12" t="s">
        <v>12</v>
      </c>
      <c r="E21" s="12" t="s">
        <v>13</v>
      </c>
      <c r="F21" s="12" t="s">
        <v>72</v>
      </c>
      <c r="G21" s="13" t="s">
        <v>57</v>
      </c>
      <c r="H21" s="16">
        <v>206</v>
      </c>
      <c r="I21" s="16">
        <v>200</v>
      </c>
      <c r="J21" s="13">
        <v>2003</v>
      </c>
      <c r="K21" s="21" t="s">
        <v>16</v>
      </c>
      <c r="L21" s="22">
        <f t="shared" si="0"/>
        <v>2409</v>
      </c>
    </row>
    <row r="22" s="1" customFormat="1" spans="1:12">
      <c r="A22" s="12" t="s">
        <v>9</v>
      </c>
      <c r="B22" s="12" t="s">
        <v>51</v>
      </c>
      <c r="C22" s="12" t="s">
        <v>32</v>
      </c>
      <c r="D22" s="12" t="s">
        <v>12</v>
      </c>
      <c r="E22" s="12" t="s">
        <v>13</v>
      </c>
      <c r="F22" s="12" t="s">
        <v>59</v>
      </c>
      <c r="G22" s="13" t="s">
        <v>57</v>
      </c>
      <c r="H22" s="16">
        <v>62</v>
      </c>
      <c r="I22" s="16">
        <v>200</v>
      </c>
      <c r="J22" s="13">
        <v>1633</v>
      </c>
      <c r="K22" s="21" t="s">
        <v>16</v>
      </c>
      <c r="L22" s="22">
        <f t="shared" si="0"/>
        <v>1895</v>
      </c>
    </row>
    <row r="23" s="1" customFormat="1" spans="1:12">
      <c r="A23" s="12" t="s">
        <v>9</v>
      </c>
      <c r="B23" s="12" t="s">
        <v>23</v>
      </c>
      <c r="C23" s="12" t="s">
        <v>22</v>
      </c>
      <c r="D23" s="12" t="s">
        <v>12</v>
      </c>
      <c r="E23" s="12" t="s">
        <v>13</v>
      </c>
      <c r="F23" s="12" t="s">
        <v>67</v>
      </c>
      <c r="G23" s="13" t="s">
        <v>57</v>
      </c>
      <c r="H23" s="16">
        <v>81</v>
      </c>
      <c r="I23" s="16">
        <v>200</v>
      </c>
      <c r="J23" s="13">
        <v>1500</v>
      </c>
      <c r="K23" s="21" t="s">
        <v>16</v>
      </c>
      <c r="L23" s="22">
        <f t="shared" si="0"/>
        <v>1781</v>
      </c>
    </row>
    <row r="24" s="1" customFormat="1" spans="1:12">
      <c r="A24" s="12" t="s">
        <v>9</v>
      </c>
      <c r="B24" s="12" t="s">
        <v>10</v>
      </c>
      <c r="C24" s="12" t="s">
        <v>11</v>
      </c>
      <c r="D24" s="12" t="s">
        <v>12</v>
      </c>
      <c r="E24" s="12" t="s">
        <v>13</v>
      </c>
      <c r="F24" s="12" t="s">
        <v>61</v>
      </c>
      <c r="G24" s="13" t="s">
        <v>57</v>
      </c>
      <c r="H24" s="16">
        <v>64</v>
      </c>
      <c r="I24" s="16">
        <v>200</v>
      </c>
      <c r="J24" s="13">
        <v>1500</v>
      </c>
      <c r="K24" s="21" t="s">
        <v>16</v>
      </c>
      <c r="L24" s="22">
        <f t="shared" si="0"/>
        <v>1764</v>
      </c>
    </row>
    <row r="25" s="1" customFormat="1" spans="1:12">
      <c r="A25" s="12" t="s">
        <v>9</v>
      </c>
      <c r="B25" s="12" t="s">
        <v>43</v>
      </c>
      <c r="C25" s="12" t="s">
        <v>44</v>
      </c>
      <c r="D25" s="12" t="s">
        <v>12</v>
      </c>
      <c r="E25" s="12" t="s">
        <v>13</v>
      </c>
      <c r="F25" s="12" t="s">
        <v>56</v>
      </c>
      <c r="G25" s="13" t="s">
        <v>57</v>
      </c>
      <c r="H25" s="16">
        <v>24</v>
      </c>
      <c r="I25" s="16">
        <v>200</v>
      </c>
      <c r="J25" s="13">
        <v>960</v>
      </c>
      <c r="K25" s="21" t="s">
        <v>16</v>
      </c>
      <c r="L25" s="22">
        <f t="shared" si="0"/>
        <v>1184</v>
      </c>
    </row>
    <row r="26" spans="1:12">
      <c r="A26" s="12" t="s">
        <v>9</v>
      </c>
      <c r="B26" s="12" t="s">
        <v>29</v>
      </c>
      <c r="C26" s="12" t="s">
        <v>27</v>
      </c>
      <c r="D26" s="12" t="s">
        <v>12</v>
      </c>
      <c r="E26" s="12" t="s">
        <v>13</v>
      </c>
      <c r="F26" s="12" t="s">
        <v>116</v>
      </c>
      <c r="G26" s="19" t="s">
        <v>80</v>
      </c>
      <c r="H26" s="16">
        <v>55</v>
      </c>
      <c r="I26" s="16"/>
      <c r="J26" s="19">
        <v>2020</v>
      </c>
      <c r="K26" s="24" t="s">
        <v>16</v>
      </c>
      <c r="L26" s="28">
        <f t="shared" si="0"/>
        <v>2075</v>
      </c>
    </row>
    <row r="27" customFormat="1" spans="1:12">
      <c r="A27" s="12" t="s">
        <v>9</v>
      </c>
      <c r="B27" s="12" t="s">
        <v>35</v>
      </c>
      <c r="C27" s="12" t="s">
        <v>20</v>
      </c>
      <c r="D27" s="12" t="s">
        <v>12</v>
      </c>
      <c r="E27" s="12" t="s">
        <v>13</v>
      </c>
      <c r="F27" s="12" t="s">
        <v>127</v>
      </c>
      <c r="G27" s="19" t="s">
        <v>80</v>
      </c>
      <c r="H27" s="16">
        <v>75</v>
      </c>
      <c r="I27" s="16"/>
      <c r="J27" s="19">
        <v>3390</v>
      </c>
      <c r="K27" s="24" t="s">
        <v>16</v>
      </c>
      <c r="L27" s="28">
        <f t="shared" si="0"/>
        <v>3465</v>
      </c>
    </row>
    <row r="28" customFormat="1" spans="1:12">
      <c r="A28" s="12" t="s">
        <v>9</v>
      </c>
      <c r="B28" s="12" t="s">
        <v>51</v>
      </c>
      <c r="C28" s="12" t="s">
        <v>32</v>
      </c>
      <c r="D28" s="12" t="s">
        <v>12</v>
      </c>
      <c r="E28" s="12" t="s">
        <v>13</v>
      </c>
      <c r="F28" s="12" t="s">
        <v>136</v>
      </c>
      <c r="G28" s="19" t="s">
        <v>80</v>
      </c>
      <c r="H28" s="16">
        <v>35</v>
      </c>
      <c r="I28" s="16"/>
      <c r="J28" s="19">
        <v>2343</v>
      </c>
      <c r="K28" s="24" t="s">
        <v>16</v>
      </c>
      <c r="L28" s="28">
        <f t="shared" si="0"/>
        <v>2378</v>
      </c>
    </row>
    <row r="29" customFormat="1" spans="1:12">
      <c r="A29" s="12" t="s">
        <v>9</v>
      </c>
      <c r="B29" s="12" t="s">
        <v>23</v>
      </c>
      <c r="C29" s="12" t="s">
        <v>22</v>
      </c>
      <c r="D29" s="12" t="s">
        <v>12</v>
      </c>
      <c r="E29" s="12" t="s">
        <v>13</v>
      </c>
      <c r="F29" s="12" t="s">
        <v>131</v>
      </c>
      <c r="G29" s="19" t="s">
        <v>80</v>
      </c>
      <c r="H29" s="16">
        <v>52</v>
      </c>
      <c r="I29" s="16"/>
      <c r="J29" s="19">
        <v>2634</v>
      </c>
      <c r="K29" s="24" t="s">
        <v>16</v>
      </c>
      <c r="L29" s="28">
        <f t="shared" si="0"/>
        <v>2686</v>
      </c>
    </row>
    <row r="30" customFormat="1" spans="1:12">
      <c r="A30" s="12" t="s">
        <v>9</v>
      </c>
      <c r="B30" s="12" t="s">
        <v>10</v>
      </c>
      <c r="C30" s="12" t="s">
        <v>11</v>
      </c>
      <c r="D30" s="12" t="s">
        <v>12</v>
      </c>
      <c r="E30" s="12" t="s">
        <v>13</v>
      </c>
      <c r="F30" s="12" t="s">
        <v>134</v>
      </c>
      <c r="G30" s="19" t="s">
        <v>80</v>
      </c>
      <c r="H30" s="16">
        <v>56</v>
      </c>
      <c r="I30" s="16"/>
      <c r="J30" s="19">
        <v>2276</v>
      </c>
      <c r="K30" s="24" t="s">
        <v>16</v>
      </c>
      <c r="L30" s="28">
        <f t="shared" si="0"/>
        <v>2332</v>
      </c>
    </row>
    <row r="31" spans="1:12">
      <c r="A31" s="12" t="s">
        <v>9</v>
      </c>
      <c r="B31" s="12" t="s">
        <v>43</v>
      </c>
      <c r="C31" s="12" t="s">
        <v>44</v>
      </c>
      <c r="D31" s="12" t="s">
        <v>12</v>
      </c>
      <c r="E31" s="12" t="s">
        <v>13</v>
      </c>
      <c r="F31" s="12" t="s">
        <v>125</v>
      </c>
      <c r="G31" s="19" t="s">
        <v>80</v>
      </c>
      <c r="H31" s="16">
        <v>20</v>
      </c>
      <c r="I31" s="16"/>
      <c r="J31" s="19">
        <v>1390</v>
      </c>
      <c r="K31" s="24" t="s">
        <v>16</v>
      </c>
      <c r="L31" s="28">
        <f t="shared" si="0"/>
        <v>1410</v>
      </c>
    </row>
    <row r="32" s="1" customFormat="1" spans="1:12">
      <c r="A32" s="12" t="s">
        <v>9</v>
      </c>
      <c r="B32" s="12" t="s">
        <v>29</v>
      </c>
      <c r="C32" s="12" t="s">
        <v>27</v>
      </c>
      <c r="D32" s="12" t="s">
        <v>12</v>
      </c>
      <c r="E32" s="12" t="s">
        <v>13</v>
      </c>
      <c r="F32" s="12" t="s">
        <v>149</v>
      </c>
      <c r="G32" s="13" t="s">
        <v>141</v>
      </c>
      <c r="H32" s="16">
        <v>328</v>
      </c>
      <c r="I32" s="16">
        <v>200</v>
      </c>
      <c r="J32" s="13">
        <v>1500</v>
      </c>
      <c r="K32" s="21" t="s">
        <v>16</v>
      </c>
      <c r="L32" s="22">
        <f t="shared" si="0"/>
        <v>2028</v>
      </c>
    </row>
    <row r="33" s="1" customFormat="1" spans="1:12">
      <c r="A33" s="12" t="s">
        <v>9</v>
      </c>
      <c r="B33" s="12" t="s">
        <v>35</v>
      </c>
      <c r="C33" s="12" t="s">
        <v>20</v>
      </c>
      <c r="D33" s="12" t="s">
        <v>12</v>
      </c>
      <c r="E33" s="12" t="s">
        <v>13</v>
      </c>
      <c r="F33" s="12" t="s">
        <v>150</v>
      </c>
      <c r="G33" s="13" t="s">
        <v>141</v>
      </c>
      <c r="H33" s="16">
        <v>67</v>
      </c>
      <c r="I33" s="16">
        <v>200</v>
      </c>
      <c r="J33" s="13">
        <v>2000</v>
      </c>
      <c r="K33" s="21" t="s">
        <v>16</v>
      </c>
      <c r="L33" s="22">
        <f t="shared" si="0"/>
        <v>2267</v>
      </c>
    </row>
    <row r="34" s="1" customFormat="1" spans="1:12">
      <c r="A34" s="12" t="s">
        <v>9</v>
      </c>
      <c r="B34" s="12" t="s">
        <v>51</v>
      </c>
      <c r="C34" s="12" t="s">
        <v>32</v>
      </c>
      <c r="D34" s="12" t="s">
        <v>12</v>
      </c>
      <c r="E34" s="12" t="s">
        <v>13</v>
      </c>
      <c r="F34" s="12" t="s">
        <v>147</v>
      </c>
      <c r="G34" s="13" t="s">
        <v>141</v>
      </c>
      <c r="H34" s="16">
        <v>155</v>
      </c>
      <c r="I34" s="16">
        <v>200</v>
      </c>
      <c r="J34" s="13">
        <v>3457</v>
      </c>
      <c r="K34" s="21" t="s">
        <v>16</v>
      </c>
      <c r="L34" s="22">
        <f t="shared" si="0"/>
        <v>3812</v>
      </c>
    </row>
    <row r="35" s="1" customFormat="1" spans="1:12">
      <c r="A35" s="12" t="s">
        <v>9</v>
      </c>
      <c r="B35" s="12" t="s">
        <v>23</v>
      </c>
      <c r="C35" s="12" t="s">
        <v>22</v>
      </c>
      <c r="D35" s="12" t="s">
        <v>12</v>
      </c>
      <c r="E35" s="12" t="s">
        <v>13</v>
      </c>
      <c r="F35" s="12" t="s">
        <v>155</v>
      </c>
      <c r="G35" s="13" t="s">
        <v>141</v>
      </c>
      <c r="H35" s="16">
        <v>141</v>
      </c>
      <c r="I35" s="16">
        <v>200</v>
      </c>
      <c r="J35" s="13">
        <v>1843</v>
      </c>
      <c r="K35" s="21" t="s">
        <v>16</v>
      </c>
      <c r="L35" s="22">
        <f t="shared" si="0"/>
        <v>2184</v>
      </c>
    </row>
    <row r="36" s="1" customFormat="1" spans="1:12">
      <c r="A36" s="12" t="s">
        <v>9</v>
      </c>
      <c r="B36" s="12" t="s">
        <v>10</v>
      </c>
      <c r="C36" s="12" t="s">
        <v>11</v>
      </c>
      <c r="D36" s="12" t="s">
        <v>12</v>
      </c>
      <c r="E36" s="12" t="s">
        <v>13</v>
      </c>
      <c r="F36" s="12" t="s">
        <v>140</v>
      </c>
      <c r="G36" s="13" t="s">
        <v>141</v>
      </c>
      <c r="H36" s="16">
        <v>133</v>
      </c>
      <c r="I36" s="16">
        <v>200</v>
      </c>
      <c r="J36" s="13">
        <v>1320</v>
      </c>
      <c r="K36" s="21" t="s">
        <v>16</v>
      </c>
      <c r="L36" s="22">
        <f t="shared" si="0"/>
        <v>1653</v>
      </c>
    </row>
    <row r="37" s="1" customFormat="1" spans="1:12">
      <c r="A37" s="12" t="s">
        <v>9</v>
      </c>
      <c r="B37" s="12" t="s">
        <v>43</v>
      </c>
      <c r="C37" s="12" t="s">
        <v>44</v>
      </c>
      <c r="D37" s="12" t="s">
        <v>12</v>
      </c>
      <c r="E37" s="12" t="s">
        <v>13</v>
      </c>
      <c r="F37" s="12" t="s">
        <v>159</v>
      </c>
      <c r="G37" s="13" t="s">
        <v>141</v>
      </c>
      <c r="H37" s="16">
        <v>230</v>
      </c>
      <c r="I37" s="16">
        <v>200</v>
      </c>
      <c r="J37" s="13">
        <v>1470</v>
      </c>
      <c r="K37" s="21" t="s">
        <v>16</v>
      </c>
      <c r="L37" s="22">
        <f t="shared" si="0"/>
        <v>1900</v>
      </c>
    </row>
  </sheetData>
  <autoFilter ref="A1:M37">
    <extLst/>
  </autoFilter>
  <mergeCells count="1">
    <mergeCell ref="B1:C1"/>
  </mergeCells>
  <pageMargins left="0.751388888888889" right="0.751388888888889" top="1" bottom="1" header="0.5" footer="0.5"/>
  <pageSetup paperSize="9" scale="8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12334连体背心</vt:lpstr>
      <vt:lpstr>12334连体背心 (2)</vt:lpstr>
      <vt:lpstr>12334连体背心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2024-08-03T02:51:00Z</dcterms:created>
  <dcterms:modified xsi:type="dcterms:W3CDTF">2024-08-08T08:33:21Z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2D77F6F4A1C84D589A225E4EC614B0C5_11</vt:lpwstr>
  </property>
  <property fmtid="{D5CDD505-2E9C-101B-9397-08002B2CF9AE}" pid="3" name="KSOProductBuildVer">
    <vt:lpwstr>2052-12.1.0.17140</vt:lpwstr>
  </property>
  <property fmtid="{D5CDD505-2E9C-101B-9397-08002B2CF9AE}" pid="4" name="KSOReadingLayout">
    <vt:bool>true</vt:bool>
  </property>
</Properties>
</file>