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LX24076-85 主唛订单" sheetId="1" r:id="rId1"/>
  </sheets>
  <definedNames>
    <definedName name="_xlnm.Print_Area" localSheetId="0">'LX24076-85 主唛订单'!$A$1:$I$6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<sst xmlns="http://schemas.openxmlformats.org/spreadsheetml/2006/main" count="62" uniqueCount="44">
  <si>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广州联欣服装有限公司（主唛）订购单</t>
  </si>
  <si>
    <r>
      <rPr>
        <b/>
        <sz val="12"/>
        <rFont val="宋体"/>
        <charset val="134"/>
      </rPr>
      <t>供应厂商名称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：</t>
    </r>
  </si>
  <si>
    <t>订购日期：</t>
  </si>
  <si>
    <t>2024.10.8</t>
  </si>
  <si>
    <t>地址：</t>
  </si>
  <si>
    <t>广州市新塘镇渔岭山大路31号三楼</t>
  </si>
  <si>
    <t>供应厂联系人：</t>
  </si>
  <si>
    <t>交货日期：</t>
  </si>
  <si>
    <t>2024.10.12</t>
  </si>
  <si>
    <t>订购人:</t>
  </si>
  <si>
    <t>阿杰13427591591</t>
  </si>
  <si>
    <t>客户</t>
  </si>
  <si>
    <t>类型</t>
  </si>
  <si>
    <t>品牌</t>
  </si>
  <si>
    <t>款号</t>
  </si>
  <si>
    <t>品名</t>
  </si>
  <si>
    <t>成份</t>
  </si>
  <si>
    <t>颜色/材质版</t>
  </si>
  <si>
    <r>
      <rPr>
        <b/>
        <vertAlign val="subscript"/>
        <sz val="16"/>
        <color theme="1"/>
        <rFont val="宋体"/>
        <charset val="134"/>
        <scheme val="minor"/>
      </rPr>
      <t>数量</t>
    </r>
    <r>
      <rPr>
        <b/>
        <vertAlign val="superscript"/>
        <sz val="16"/>
        <color theme="1"/>
        <rFont val="宋体"/>
        <charset val="134"/>
        <scheme val="minor"/>
      </rPr>
      <t xml:space="preserve">    码数</t>
    </r>
  </si>
  <si>
    <t>XS</t>
  </si>
  <si>
    <t>SM</t>
  </si>
  <si>
    <t>MD</t>
  </si>
  <si>
    <t>LG</t>
  </si>
  <si>
    <t>XL</t>
  </si>
  <si>
    <t>合计（加裁5%后）</t>
  </si>
  <si>
    <t>上海</t>
  </si>
  <si>
    <t>短裙</t>
  </si>
  <si>
    <t>HOT TOPIC</t>
  </si>
  <si>
    <t>LX24137</t>
  </si>
  <si>
    <t>洗水唛/织唛</t>
  </si>
  <si>
    <t>跟版</t>
  </si>
  <si>
    <t>LX24138</t>
  </si>
  <si>
    <t>版型</t>
  </si>
  <si>
    <t>主唛图片</t>
  </si>
  <si>
    <t>颜色</t>
  </si>
  <si>
    <t>材质版</t>
  </si>
  <si>
    <t>订单数量</t>
  </si>
  <si>
    <r>
      <t>合计</t>
    </r>
    <r>
      <rPr>
        <b/>
        <sz val="12"/>
        <color rgb="FFFF0000"/>
        <rFont val="宋体"/>
        <charset val="134"/>
        <scheme val="minor"/>
      </rPr>
      <t>（加裁5%后）</t>
    </r>
  </si>
  <si>
    <t>LX24061</t>
  </si>
  <si>
    <t>主唛/织唛</t>
  </si>
  <si>
    <t>黑底白字</t>
  </si>
  <si>
    <t>跟版，大货要折边</t>
  </si>
  <si>
    <t>LX24062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</si>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</sst>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0000000"/>
    <numFmt numFmtId="178" formatCode="0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vertAlign val="subscript"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color theme="1"/>
      <name val="宋体"/>
      <charset val="0"/>
    </font>
    <font>
      <sz val="16"/>
      <color theme="1"/>
      <name val="Arial"/>
      <charset val="0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b/>
      <vertAlign val="superscript"/>
      <sz val="16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78" fontId="11" fillId="0" borderId="9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8" fontId="15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1114425</xdr:colOff>
      <xdr:row>6</xdr:row>
      <xdr:rowOff>114300</xdr:rowOff>
    </xdr:from>
    <xdr:to>
      <xdr:col>5</xdr:col>
      <xdr:colOff>1771650</xdr:colOff>
      <xdr:row>6</xdr:row>
      <xdr:rowOff>2035810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62625" y="4051300"/>
          <a:ext cx="657225" cy="192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5</xdr:row>
      <xdr:rowOff>47625</xdr:rowOff>
    </xdr:from>
    <xdr:to>
      <xdr:col>5</xdr:col>
      <xdr:colOff>914400</xdr:colOff>
      <xdr:row>5</xdr:row>
      <xdr:rowOff>2028825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0600" y="1889125"/>
          <a:ext cx="762000" cy="198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66675</xdr:colOff>
      <xdr:row>0</xdr:row>
      <xdr:rowOff>9525</xdr:rowOff>
    </xdr:from>
    <xdr:to>
      <xdr:col>22</xdr:col>
      <xdr:colOff>333375</xdr:colOff>
      <xdr:row>7</xdr:row>
      <xdr:rowOff>299720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30100" y="9525"/>
          <a:ext cx="5781675" cy="632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400050</xdr:colOff>
      <xdr:row>14</xdr:row>
      <xdr:rowOff>149225</xdr:rowOff>
    </xdr:from>
    <xdr:to>
      <xdr:col>5</xdr:col>
      <xdr:colOff>1619250</xdr:colOff>
      <xdr:row>15</xdr:row>
      <xdr:rowOff>346075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48250" y="8461375"/>
          <a:ext cx="121920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7" workbookViewId="0">
      <selection activeCell="P10" sqref="P10"/>
    </sheetView>
  </sheetViews>
  <sheetFormatPr defaultColWidth="9" defaultRowHeight="13.5"/>
  <cols>
    <col min="1" max="1" width="10.5" style="1" customWidth="1"/>
    <col min="2" max="2" width="11.5" style="1" customWidth="1"/>
    <col min="3" max="3" width="15.625" style="1" customWidth="1"/>
    <col min="4" max="4" width="10.625" style="1" customWidth="1"/>
    <col min="5" max="5" width="12.75" style="1" customWidth="1"/>
    <col min="6" max="6" width="27.625" style="1" customWidth="1"/>
    <col min="7" max="7" width="13.625" style="1" customWidth="1"/>
    <col min="8" max="8" width="14.875" style="1" customWidth="1"/>
    <col min="9" max="13" width="6.125" style="1" customWidth="1"/>
    <col min="14" max="14" width="11.875" style="1" customWidth="1"/>
    <col min="15" max="15" width="9.375" style="1"/>
    <col min="16" max="16384" width="9" style="1"/>
  </cols>
  <sheetData>
    <row r="1" s="1" customFormat="1" ht="4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7" customHeight="1" spans="1:14">
      <c r="A2" s="3" t="s">
        <v>1</v>
      </c>
      <c r="B2" s="3"/>
      <c r="C2" s="4"/>
      <c r="D2" s="5" t="s">
        <v>2</v>
      </c>
      <c r="E2" s="5"/>
      <c r="F2" s="6" t="s">
        <v>3</v>
      </c>
      <c r="G2" s="7" t="s">
        <v>4</v>
      </c>
      <c r="H2" s="7" t="s">
        <v>5</v>
      </c>
      <c r="I2" s="7"/>
      <c r="J2" s="7"/>
      <c r="K2" s="7"/>
      <c r="L2" s="7"/>
      <c r="M2" s="7"/>
      <c r="N2" s="7"/>
    </row>
    <row r="3" s="1" customFormat="1" ht="27" customHeight="1" spans="1:14">
      <c r="A3" s="3" t="s">
        <v>6</v>
      </c>
      <c r="B3" s="3"/>
      <c r="C3" s="5"/>
      <c r="D3" s="5" t="s">
        <v>7</v>
      </c>
      <c r="E3" s="5"/>
      <c r="F3" s="6" t="s">
        <v>8</v>
      </c>
      <c r="G3" s="8" t="s">
        <v>9</v>
      </c>
      <c r="H3" s="9" t="s">
        <v>10</v>
      </c>
      <c r="I3" s="9"/>
      <c r="J3" s="9"/>
      <c r="K3" s="9"/>
      <c r="L3" s="9"/>
      <c r="M3" s="9"/>
      <c r="N3" s="9"/>
    </row>
    <row r="4" ht="14" customHeight="1" spans="1:14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36"/>
    </row>
    <row r="5" s="1" customFormat="1" ht="36" customHeight="1" spans="1:14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3" t="s">
        <v>18</v>
      </c>
      <c r="I5" s="12" t="s">
        <v>19</v>
      </c>
      <c r="J5" s="12" t="s">
        <v>20</v>
      </c>
      <c r="K5" s="12" t="s">
        <v>21</v>
      </c>
      <c r="L5" s="12" t="s">
        <v>22</v>
      </c>
      <c r="M5" s="12" t="s">
        <v>23</v>
      </c>
      <c r="N5" s="12" t="s">
        <v>24</v>
      </c>
    </row>
    <row r="6" s="1" customFormat="1" ht="165" customHeight="1" spans="1:14">
      <c r="A6" s="14" t="s">
        <v>25</v>
      </c>
      <c r="B6" s="15" t="s">
        <v>26</v>
      </c>
      <c r="C6" s="16" t="s">
        <v>27</v>
      </c>
      <c r="D6" s="17" t="s">
        <v>28</v>
      </c>
      <c r="E6" s="18" t="s">
        <v>29</v>
      </c>
      <c r="F6" s="19"/>
      <c r="G6" s="20" t="s">
        <v>30</v>
      </c>
      <c r="H6" s="21"/>
      <c r="I6" s="37">
        <f>70+70*0.05</f>
        <v>73.5</v>
      </c>
      <c r="J6" s="38">
        <f>124+124*0.05</f>
        <v>130.2</v>
      </c>
      <c r="K6" s="38">
        <f>135+135*0.05</f>
        <v>141.75</v>
      </c>
      <c r="L6" s="38">
        <f>109+109*0.05</f>
        <v>114.45</v>
      </c>
      <c r="M6" s="38">
        <f>89+89*0.05</f>
        <v>93.45</v>
      </c>
      <c r="N6" s="39">
        <f>SUM(I6:M6)</f>
        <v>553.35</v>
      </c>
    </row>
    <row r="7" ht="165" customHeight="1" spans="1:14">
      <c r="A7" s="14"/>
      <c r="B7" s="22"/>
      <c r="C7" s="16"/>
      <c r="D7" s="17" t="s">
        <v>31</v>
      </c>
      <c r="E7" s="23"/>
      <c r="F7" s="24"/>
      <c r="G7" s="25"/>
      <c r="H7" s="21"/>
      <c r="I7" s="37">
        <f>24+24*0.05</f>
        <v>25.2</v>
      </c>
      <c r="J7" s="38">
        <f>81+81*0.05</f>
        <v>85.05</v>
      </c>
      <c r="K7" s="38">
        <f>78+78*0.05</f>
        <v>81.9</v>
      </c>
      <c r="L7" s="38">
        <f>63+63*0.05</f>
        <v>66.15</v>
      </c>
      <c r="M7" s="38">
        <f>54+54*0.05</f>
        <v>56.7</v>
      </c>
      <c r="N7" s="39">
        <f>SUM(I7:M7)</f>
        <v>315</v>
      </c>
    </row>
    <row r="8" ht="25" customHeight="1" spans="1:1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40">
        <f>SUM(N6:N7)</f>
        <v>868.35</v>
      </c>
    </row>
    <row r="10" s="1" customFormat="1" ht="41" customHeight="1" spans="1:14">
      <c r="A10" s="28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="1" customFormat="1" ht="27" customHeight="1" spans="1:14">
      <c r="A11" s="3" t="s">
        <v>1</v>
      </c>
      <c r="B11" s="3"/>
      <c r="C11" s="4"/>
      <c r="D11" s="5" t="s">
        <v>2</v>
      </c>
      <c r="E11" s="5"/>
      <c r="F11" s="6" t="s">
        <v>3</v>
      </c>
      <c r="G11" s="7" t="s">
        <v>4</v>
      </c>
      <c r="H11" s="29" t="s">
        <v>5</v>
      </c>
      <c r="I11" s="29"/>
      <c r="J11" s="29"/>
      <c r="K11" s="29"/>
      <c r="L11" s="29"/>
      <c r="M11" s="29"/>
      <c r="N11" s="29"/>
    </row>
    <row r="12" s="1" customFormat="1" ht="27" customHeight="1" spans="1:14">
      <c r="A12" s="3" t="s">
        <v>6</v>
      </c>
      <c r="B12" s="3"/>
      <c r="C12" s="5"/>
      <c r="D12" s="5" t="s">
        <v>7</v>
      </c>
      <c r="E12" s="5"/>
      <c r="F12" s="6" t="s">
        <v>8</v>
      </c>
      <c r="G12" s="8" t="s">
        <v>9</v>
      </c>
      <c r="H12" s="9" t="s">
        <v>10</v>
      </c>
      <c r="I12" s="9"/>
      <c r="J12" s="9"/>
      <c r="K12" s="9"/>
      <c r="L12" s="9"/>
      <c r="M12" s="9"/>
      <c r="N12" s="9"/>
    </row>
    <row r="13" s="1" customFormat="1" ht="14" customHeight="1" spans="1:1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="1" customFormat="1" ht="32" customHeight="1" spans="1:14">
      <c r="A14" s="12" t="s">
        <v>11</v>
      </c>
      <c r="B14" s="12" t="s">
        <v>32</v>
      </c>
      <c r="C14" s="12" t="s">
        <v>13</v>
      </c>
      <c r="D14" s="12" t="s">
        <v>14</v>
      </c>
      <c r="E14" s="12" t="s">
        <v>15</v>
      </c>
      <c r="F14" s="12" t="s">
        <v>33</v>
      </c>
      <c r="G14" s="12" t="s">
        <v>34</v>
      </c>
      <c r="H14" s="12" t="s">
        <v>35</v>
      </c>
      <c r="I14" s="41" t="s">
        <v>36</v>
      </c>
      <c r="J14" s="41"/>
      <c r="K14" s="42" t="s">
        <v>37</v>
      </c>
      <c r="L14" s="42"/>
      <c r="M14" s="42"/>
      <c r="N14" s="43"/>
    </row>
    <row r="15" s="1" customFormat="1" ht="34" customHeight="1" spans="1:14">
      <c r="A15" s="14" t="s">
        <v>25</v>
      </c>
      <c r="B15" s="31" t="s">
        <v>26</v>
      </c>
      <c r="C15" s="32" t="s">
        <v>27</v>
      </c>
      <c r="D15" s="17" t="s">
        <v>38</v>
      </c>
      <c r="E15" s="33" t="s">
        <v>39</v>
      </c>
      <c r="F15" s="33"/>
      <c r="G15" s="33" t="s">
        <v>40</v>
      </c>
      <c r="H15" s="34" t="s">
        <v>41</v>
      </c>
      <c r="I15" s="44">
        <v>527</v>
      </c>
      <c r="J15" s="44"/>
      <c r="K15" s="45">
        <f>I15+I15*0.06</f>
        <v>558.62</v>
      </c>
      <c r="L15" s="45"/>
      <c r="M15" s="45"/>
      <c r="N15" s="43"/>
    </row>
    <row r="16" s="1" customFormat="1" ht="34" customHeight="1" spans="1:14">
      <c r="A16" s="14"/>
      <c r="B16" s="31"/>
      <c r="C16" s="32"/>
      <c r="D16" s="17" t="s">
        <v>42</v>
      </c>
      <c r="E16" s="33"/>
      <c r="F16" s="33"/>
      <c r="G16" s="33"/>
      <c r="H16" s="34"/>
      <c r="I16" s="44">
        <v>300</v>
      </c>
      <c r="J16" s="44"/>
      <c r="K16" s="45">
        <f>I16+I16*0.06</f>
        <v>318</v>
      </c>
      <c r="L16" s="45"/>
      <c r="M16" s="45"/>
      <c r="N16" s="43"/>
    </row>
    <row r="17" s="1" customFormat="1" ht="25" customHeight="1" spans="1:14">
      <c r="A17" s="21"/>
      <c r="B17" s="21"/>
      <c r="C17" s="21"/>
      <c r="D17" s="21"/>
      <c r="E17" s="21"/>
      <c r="F17" s="21"/>
      <c r="G17" s="21"/>
      <c r="H17" s="35" t="s">
        <v>43</v>
      </c>
      <c r="I17" s="46">
        <f>SUM(J15:J16)</f>
        <v>0</v>
      </c>
      <c r="J17" s="46"/>
      <c r="K17" s="47">
        <f>SUM(K15:K16)</f>
        <v>876.62</v>
      </c>
      <c r="L17" s="47"/>
      <c r="M17" s="47"/>
      <c r="N17" s="43"/>
    </row>
  </sheetData>
  <mergeCells count="39">
    <mergeCell ref="A1:N1"/>
    <mergeCell ref="A2:B2"/>
    <mergeCell ref="D2:E2"/>
    <mergeCell ref="H2:N2"/>
    <mergeCell ref="A3:B3"/>
    <mergeCell ref="D3:E3"/>
    <mergeCell ref="H3:N3"/>
    <mergeCell ref="A4:N4"/>
    <mergeCell ref="A8:M8"/>
    <mergeCell ref="A10:N10"/>
    <mergeCell ref="A11:B11"/>
    <mergeCell ref="D11:E11"/>
    <mergeCell ref="H11:N11"/>
    <mergeCell ref="A12:B12"/>
    <mergeCell ref="D12:E12"/>
    <mergeCell ref="H12:N12"/>
    <mergeCell ref="A13:N13"/>
    <mergeCell ref="I14:J14"/>
    <mergeCell ref="K14:M14"/>
    <mergeCell ref="I15:J15"/>
    <mergeCell ref="K15:M15"/>
    <mergeCell ref="I16:J16"/>
    <mergeCell ref="K16:M16"/>
    <mergeCell ref="A17:G17"/>
    <mergeCell ref="I17:J17"/>
    <mergeCell ref="K17:M17"/>
    <mergeCell ref="A6:A7"/>
    <mergeCell ref="A15:A16"/>
    <mergeCell ref="B6:B7"/>
    <mergeCell ref="B15:B16"/>
    <mergeCell ref="C6:C7"/>
    <mergeCell ref="C15:C16"/>
    <mergeCell ref="E6:E7"/>
    <mergeCell ref="E15:E16"/>
    <mergeCell ref="F15:F16"/>
    <mergeCell ref="G6:G7"/>
    <mergeCell ref="G15:G16"/>
    <mergeCell ref="H6:H7"/>
    <mergeCell ref="H15:H16"/>
  </mergeCells>
  <pageMargins left="0.156944444444444" right="0.236111111111111" top="0.393055555555556" bottom="0.2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LX24076-85 主唛订单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 @</cp:lastModifiedBy>
  <dcterms:created xsi:type="dcterms:W3CDTF">2023-04-26T02:06:00Z</dcterms:created>
  <dcterms:modified xsi:type="dcterms:W3CDTF">2024-10-08T11:32:40Z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9974964950A749A38ABF737126D86E76_12</vt:lpwstr>
  </property>
  <property fmtid="{D5CDD505-2E9C-101B-9397-08002B2CF9AE}" pid="3" name="KSOProductBuildVer">
    <vt:lpwstr>2052-12.1.0.18276</vt:lpwstr>
  </property>
</Properties>
</file>