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W00010-24368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<sst xmlns="http://schemas.openxmlformats.org/spreadsheetml/2006/main" count="95" uniqueCount="33">
  <si>
    <t xml:space="preserve">订单号 </t>
  </si>
  <si>
    <t>名称</t>
  </si>
  <si>
    <t>物料编码</t>
  </si>
  <si>
    <t>材质</t>
  </si>
  <si>
    <t>图片</t>
  </si>
  <si>
    <t>尺码</t>
  </si>
  <si>
    <t>数量</t>
  </si>
  <si>
    <t>单价</t>
  </si>
  <si>
    <t>下单日期</t>
  </si>
  <si>
    <t>回货日期</t>
  </si>
  <si>
    <t>地址</t>
  </si>
  <si>
    <t>W00010-243686</t>
  </si>
  <si>
    <t>主标/热转移</t>
  </si>
  <si>
    <t>F2430011590</t>
  </si>
  <si>
    <r>
      <rPr>
        <b/>
        <sz val="14"/>
        <color theme="1"/>
        <rFont val="宋体"/>
        <charset val="134"/>
        <scheme val="minor"/>
      </rPr>
      <t>6.5*4.6/CM/1色/95%莫代尔5%氨纶/G3928067款（</t>
    </r>
    <r>
      <rPr>
        <b/>
        <sz val="14"/>
        <color rgb="FFFF0000"/>
        <rFont val="宋体"/>
        <charset val="134"/>
        <scheme val="minor"/>
      </rPr>
      <t>SUMMERLSTOPJ</t>
    </r>
    <r>
      <rPr>
        <b/>
        <sz val="14"/>
        <color theme="1"/>
        <rFont val="宋体"/>
        <charset val="134"/>
        <scheme val="minor"/>
      </rPr>
      <t>）/BATCH#10202024</t>
    </r>
  </si>
  <si>
    <t>L</t>
  </si>
  <si>
    <t>加急</t>
  </si>
  <si>
    <t>M</t>
  </si>
  <si>
    <t>S</t>
  </si>
  <si>
    <t>XS</t>
  </si>
  <si>
    <t>F2430011591</t>
  </si>
  <si>
    <r>
      <rPr>
        <b/>
        <sz val="14"/>
        <color theme="1"/>
        <rFont val="宋体"/>
        <charset val="134"/>
        <scheme val="minor"/>
      </rPr>
      <t>6.5*4.6/CM/1色/95%莫代尔5%氨纶/G3928068款（</t>
    </r>
    <r>
      <rPr>
        <b/>
        <sz val="14"/>
        <color rgb="FFFF0000"/>
        <rFont val="宋体"/>
        <charset val="134"/>
        <scheme val="minor"/>
      </rPr>
      <t>SUMMERLSTOPT</t>
    </r>
    <r>
      <rPr>
        <b/>
        <sz val="14"/>
        <color theme="1"/>
        <rFont val="宋体"/>
        <charset val="134"/>
        <scheme val="minor"/>
      </rPr>
      <t>）/</t>
    </r>
    <r>
      <rPr>
        <b/>
        <sz val="14"/>
        <rFont val="宋体"/>
        <charset val="134"/>
        <scheme val="minor"/>
      </rPr>
      <t>BATCH#10202024</t>
    </r>
  </si>
  <si>
    <t>XL</t>
  </si>
  <si>
    <t>F2430011594</t>
  </si>
  <si>
    <r>
      <rPr>
        <b/>
        <sz val="14"/>
        <color theme="1"/>
        <rFont val="宋体"/>
        <charset val="134"/>
        <scheme val="minor"/>
      </rPr>
      <t>6.5*4.6/CM/1色/95%莫代尔5%氨纶/G3936086款（</t>
    </r>
    <r>
      <rPr>
        <b/>
        <sz val="14"/>
        <color rgb="FFFF0000"/>
        <rFont val="宋体"/>
        <charset val="134"/>
        <scheme val="minor"/>
      </rPr>
      <t>SUMMERROPANTJ</t>
    </r>
    <r>
      <rPr>
        <b/>
        <sz val="14"/>
        <color theme="1"/>
        <rFont val="宋体"/>
        <charset val="134"/>
        <scheme val="minor"/>
      </rPr>
      <t>）/</t>
    </r>
    <r>
      <rPr>
        <b/>
        <sz val="14"/>
        <rFont val="宋体"/>
        <charset val="134"/>
        <scheme val="minor"/>
      </rPr>
      <t>BATCH#10202024</t>
    </r>
  </si>
  <si>
    <t>F2430011595</t>
  </si>
  <si>
    <r>
      <rPr>
        <b/>
        <sz val="14"/>
        <color theme="1"/>
        <rFont val="宋体"/>
        <charset val="134"/>
        <scheme val="minor"/>
      </rPr>
      <t>6.5*4.6/CM/1色/95%莫代尔5%氨纶/G3936087款（</t>
    </r>
    <r>
      <rPr>
        <b/>
        <sz val="14"/>
        <color rgb="FFFF0000"/>
        <rFont val="宋体"/>
        <charset val="134"/>
        <scheme val="minor"/>
      </rPr>
      <t>SUMMERROPANTT</t>
    </r>
    <r>
      <rPr>
        <b/>
        <sz val="14"/>
        <color theme="1"/>
        <rFont val="宋体"/>
        <charset val="134"/>
        <scheme val="minor"/>
      </rPr>
      <t>）/BATCH#10202024</t>
    </r>
  </si>
  <si>
    <t>F2430011596</t>
  </si>
  <si>
    <r>
      <rPr>
        <b/>
        <sz val="14"/>
        <color theme="1"/>
        <rFont val="宋体"/>
        <charset val="134"/>
        <scheme val="minor"/>
      </rPr>
      <t>6.5*4.6/CM/1色/95%莫代尔5%氨纶/G3932007款（</t>
    </r>
    <r>
      <rPr>
        <b/>
        <sz val="14"/>
        <color rgb="FFFF0000"/>
        <rFont val="宋体"/>
        <charset val="134"/>
        <scheme val="minor"/>
      </rPr>
      <t>SUMMERSQNKTANKJ</t>
    </r>
    <r>
      <rPr>
        <b/>
        <sz val="14"/>
        <color theme="1"/>
        <rFont val="宋体"/>
        <charset val="134"/>
        <scheme val="minor"/>
      </rPr>
      <t>）/</t>
    </r>
    <r>
      <rPr>
        <b/>
        <sz val="14"/>
        <rFont val="宋体"/>
        <charset val="134"/>
        <scheme val="minor"/>
      </rPr>
      <t>BATCH#10202024</t>
    </r>
  </si>
  <si>
    <t>F2430011597</t>
  </si>
  <si>
    <r>
      <rPr>
        <b/>
        <sz val="14"/>
        <color theme="1"/>
        <rFont val="宋体"/>
        <charset val="134"/>
        <scheme val="minor"/>
      </rPr>
      <t>6.5*4.6/CM/1色/95%莫代尔5%氨纶/G3932008款（</t>
    </r>
    <r>
      <rPr>
        <b/>
        <sz val="14"/>
        <color rgb="FFFF0000"/>
        <rFont val="宋体"/>
        <charset val="134"/>
        <scheme val="minor"/>
      </rPr>
      <t>SUMMERSQNKTANKT</t>
    </r>
    <r>
      <rPr>
        <b/>
        <sz val="14"/>
        <color theme="1"/>
        <rFont val="宋体"/>
        <charset val="134"/>
        <scheme val="minor"/>
      </rPr>
      <t>）/</t>
    </r>
    <r>
      <rPr>
        <b/>
        <sz val="14"/>
        <rFont val="宋体"/>
        <charset val="134"/>
        <scheme val="minor"/>
      </rPr>
      <t>BATCH#10202024</t>
    </r>
  </si>
  <si>
    <t>F2430011598</t>
  </si>
  <si>
    <r>
      <rPr>
        <b/>
        <sz val="14"/>
        <color theme="1"/>
        <rFont val="宋体"/>
        <charset val="134"/>
        <scheme val="minor"/>
      </rPr>
      <t>6.5*4.6/CM/1色/95%莫代尔5%氨纶/G3932010款(</t>
    </r>
    <r>
      <rPr>
        <b/>
        <sz val="14"/>
        <color rgb="FFFF0000"/>
        <rFont val="宋体"/>
        <charset val="134"/>
        <scheme val="minor"/>
      </rPr>
      <t>SUMMERHALTERT</t>
    </r>
    <r>
      <rPr>
        <b/>
        <sz val="14"/>
        <color theme="1"/>
        <rFont val="宋体"/>
        <charset val="134"/>
        <scheme val="minor"/>
      </rPr>
      <t>)/</t>
    </r>
    <r>
      <rPr>
        <b/>
        <sz val="14"/>
        <rFont val="宋体"/>
        <charset val="134"/>
        <scheme val="minor"/>
      </rPr>
      <t>BATCH#10202024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</si>
</sst>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4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0" borderId="7" applyNumberFormat="0" applyAlignment="0" applyProtection="0">
      <alignment vertical="center"/>
    </xf>
    <xf numFmtId="0" fontId="11" fillId="11" borderId="8" applyNumberFormat="0" applyAlignment="0" applyProtection="0">
      <alignment vertical="center"/>
    </xf>
    <xf numFmtId="0" fontId="12" fillId="11" borderId="7" applyNumberFormat="0" applyAlignment="0" applyProtection="0">
      <alignment vertical="center"/>
    </xf>
    <xf numFmtId="0" fontId="13" fillId="12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176" fontId="1" fillId="8" borderId="1" xfId="0" applyNumberFormat="1" applyFont="1" applyFill="1" applyBorder="1" applyAlignment="1">
      <alignment horizontal="center" vertical="center"/>
    </xf>
    <xf numFmtId="58" fontId="1" fillId="0" borderId="2" xfId="0" applyNumberFormat="1" applyFont="1" applyFill="1" applyBorder="1" applyAlignment="1">
      <alignment horizontal="center" vertical="center"/>
    </xf>
    <xf numFmtId="58" fontId="1" fillId="0" borderId="3" xfId="0" applyNumberFormat="1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990600</xdr:colOff>
      <xdr:row>5</xdr:row>
      <xdr:rowOff>76200</xdr:rowOff>
    </xdr:from>
    <xdr:to>
      <xdr:col>4</xdr:col>
      <xdr:colOff>3790315</xdr:colOff>
      <xdr:row>8</xdr:row>
      <xdr:rowOff>837565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44235" y="4838700"/>
          <a:ext cx="2799715" cy="384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895350</xdr:colOff>
      <xdr:row>9</xdr:row>
      <xdr:rowOff>85725</xdr:rowOff>
    </xdr:from>
    <xdr:to>
      <xdr:col>4</xdr:col>
      <xdr:colOff>3733165</xdr:colOff>
      <xdr:row>12</xdr:row>
      <xdr:rowOff>866140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985" y="8963025"/>
          <a:ext cx="2837815" cy="386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790575</xdr:colOff>
      <xdr:row>13</xdr:row>
      <xdr:rowOff>85725</xdr:rowOff>
    </xdr:from>
    <xdr:to>
      <xdr:col>4</xdr:col>
      <xdr:colOff>3952240</xdr:colOff>
      <xdr:row>16</xdr:row>
      <xdr:rowOff>847090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44210" y="13077825"/>
          <a:ext cx="3161665" cy="384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809625</xdr:colOff>
      <xdr:row>1</xdr:row>
      <xdr:rowOff>19050</xdr:rowOff>
    </xdr:from>
    <xdr:to>
      <xdr:col>4</xdr:col>
      <xdr:colOff>3514090</xdr:colOff>
      <xdr:row>4</xdr:row>
      <xdr:rowOff>837565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63260" y="666750"/>
          <a:ext cx="2704465" cy="3904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1019175</xdr:colOff>
      <xdr:row>17</xdr:row>
      <xdr:rowOff>76200</xdr:rowOff>
    </xdr:from>
    <xdr:to>
      <xdr:col>4</xdr:col>
      <xdr:colOff>3847465</xdr:colOff>
      <xdr:row>20</xdr:row>
      <xdr:rowOff>904240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972810" y="17183100"/>
          <a:ext cx="2828290" cy="3914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866775</xdr:colOff>
      <xdr:row>21</xdr:row>
      <xdr:rowOff>85725</xdr:rowOff>
    </xdr:from>
    <xdr:to>
      <xdr:col>4</xdr:col>
      <xdr:colOff>3742690</xdr:colOff>
      <xdr:row>24</xdr:row>
      <xdr:rowOff>894715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820410" y="21307425"/>
          <a:ext cx="2875915" cy="389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876300</xdr:colOff>
      <xdr:row>25</xdr:row>
      <xdr:rowOff>57150</xdr:rowOff>
    </xdr:from>
    <xdr:to>
      <xdr:col>4</xdr:col>
      <xdr:colOff>3714115</xdr:colOff>
      <xdr:row>28</xdr:row>
      <xdr:rowOff>932815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829935" y="25393650"/>
          <a:ext cx="2837815" cy="3961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zoomScale="55" zoomScaleNormal="55" workbookViewId="0">
      <selection activeCell="L4" sqref="L4"/>
    </sheetView>
  </sheetViews>
  <sheetFormatPr defaultColWidth="8.89090909090909" defaultRowHeight="17.5"/>
  <cols>
    <col min="1" max="1" width="19.7727272727273" style="2" customWidth="1"/>
    <col min="2" max="2" width="9.77272727272727" style="2" customWidth="1"/>
    <col min="3" max="3" width="17.5" style="2" customWidth="1"/>
    <col min="4" max="4" width="23.8727272727273" style="3" customWidth="1"/>
    <col min="5" max="5" width="63.6636363636364" style="4" customWidth="1"/>
    <col min="6" max="6" width="8.89090909090909" style="5" customWidth="1"/>
    <col min="7" max="7" width="13.1090909090909" style="6" customWidth="1"/>
    <col min="8" max="8" width="8.89090909090909" style="7" customWidth="1"/>
    <col min="9" max="9" width="12.7727272727273" style="7" customWidth="1"/>
    <col min="10" max="10" width="13.1090909090909" style="7" customWidth="1"/>
    <col min="11" max="11" width="20.3363636363636" style="2" customWidth="1"/>
    <col min="12" max="32" width="8.89090909090909" style="7"/>
    <col min="33" max="16383" width="9" style="7"/>
    <col min="16384" max="16384" width="9"/>
  </cols>
  <sheetData>
    <row r="1" s="1" customFormat="1" ht="51" customHeight="1" spans="1:11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10" t="s">
        <v>5</v>
      </c>
      <c r="G1" s="11" t="s">
        <v>6</v>
      </c>
      <c r="H1" s="10" t="s">
        <v>7</v>
      </c>
      <c r="I1" s="10" t="s">
        <v>8</v>
      </c>
      <c r="J1" s="10" t="s">
        <v>9</v>
      </c>
      <c r="K1" s="8" t="s">
        <v>10</v>
      </c>
    </row>
    <row r="2" s="1" customFormat="1" ht="81" customHeight="1" spans="1:11">
      <c r="A2" s="12" t="s">
        <v>11</v>
      </c>
      <c r="B2" s="12" t="s">
        <v>12</v>
      </c>
      <c r="C2" s="13" t="s">
        <v>13</v>
      </c>
      <c r="D2" s="14" t="s">
        <v>14</v>
      </c>
      <c r="E2" s="15"/>
      <c r="F2" s="15" t="s">
        <v>15</v>
      </c>
      <c r="G2" s="16">
        <v>18</v>
      </c>
      <c r="H2" s="10">
        <v>0.41</v>
      </c>
      <c r="I2" s="39">
        <v>45596</v>
      </c>
      <c r="J2" s="39" t="s">
        <v>16</v>
      </c>
      <c r="K2" s="12"/>
    </row>
    <row r="3" s="1" customFormat="1" ht="81" customHeight="1" spans="1:11">
      <c r="A3" s="17"/>
      <c r="B3" s="17"/>
      <c r="C3" s="13" t="s">
        <v>13</v>
      </c>
      <c r="D3" s="14"/>
      <c r="E3" s="15"/>
      <c r="F3" s="15" t="s">
        <v>17</v>
      </c>
      <c r="G3" s="16">
        <v>18</v>
      </c>
      <c r="H3" s="10"/>
      <c r="I3" s="40"/>
      <c r="J3" s="40"/>
      <c r="K3" s="17"/>
    </row>
    <row r="4" s="1" customFormat="1" ht="81" customHeight="1" spans="1:11">
      <c r="A4" s="17"/>
      <c r="B4" s="17"/>
      <c r="C4" s="13" t="s">
        <v>13</v>
      </c>
      <c r="D4" s="14"/>
      <c r="E4" s="15"/>
      <c r="F4" s="15" t="s">
        <v>18</v>
      </c>
      <c r="G4" s="16">
        <v>20</v>
      </c>
      <c r="H4" s="10"/>
      <c r="I4" s="40"/>
      <c r="J4" s="40"/>
      <c r="K4" s="17"/>
    </row>
    <row r="5" s="1" customFormat="1" ht="81" customHeight="1" spans="1:11">
      <c r="A5" s="17"/>
      <c r="B5" s="17"/>
      <c r="C5" s="13" t="s">
        <v>13</v>
      </c>
      <c r="D5" s="14"/>
      <c r="E5" s="15"/>
      <c r="F5" s="15" t="s">
        <v>19</v>
      </c>
      <c r="G5" s="16">
        <v>20</v>
      </c>
      <c r="H5" s="10"/>
      <c r="I5" s="40"/>
      <c r="J5" s="40"/>
      <c r="K5" s="17"/>
    </row>
    <row r="6" s="1" customFormat="1" ht="81" customHeight="1" spans="1:11">
      <c r="A6" s="12" t="s">
        <v>11</v>
      </c>
      <c r="B6" s="12" t="s">
        <v>12</v>
      </c>
      <c r="C6" s="18" t="s">
        <v>20</v>
      </c>
      <c r="D6" s="19" t="s">
        <v>21</v>
      </c>
      <c r="E6" s="20"/>
      <c r="F6" s="21" t="s">
        <v>22</v>
      </c>
      <c r="G6" s="22">
        <f>20+79</f>
        <v>99</v>
      </c>
      <c r="H6" s="10">
        <v>0.41</v>
      </c>
      <c r="I6" s="39">
        <v>45596</v>
      </c>
      <c r="J6" s="39" t="s">
        <v>16</v>
      </c>
      <c r="K6" s="12"/>
    </row>
    <row r="7" s="1" customFormat="1" ht="81" customHeight="1" spans="1:11">
      <c r="A7" s="17"/>
      <c r="B7" s="17"/>
      <c r="C7" s="18" t="s">
        <v>20</v>
      </c>
      <c r="D7" s="19"/>
      <c r="E7" s="20"/>
      <c r="F7" s="21" t="s">
        <v>15</v>
      </c>
      <c r="G7" s="22">
        <f>26+84</f>
        <v>110</v>
      </c>
      <c r="H7" s="10"/>
      <c r="I7" s="40"/>
      <c r="J7" s="40"/>
      <c r="K7" s="17"/>
    </row>
    <row r="8" s="1" customFormat="1" ht="81" customHeight="1" spans="1:11">
      <c r="A8" s="17"/>
      <c r="B8" s="17"/>
      <c r="C8" s="18" t="s">
        <v>20</v>
      </c>
      <c r="D8" s="19"/>
      <c r="E8" s="20"/>
      <c r="F8" s="21" t="s">
        <v>17</v>
      </c>
      <c r="G8" s="22">
        <f>31+90</f>
        <v>121</v>
      </c>
      <c r="H8" s="10"/>
      <c r="I8" s="40"/>
      <c r="J8" s="40"/>
      <c r="K8" s="17"/>
    </row>
    <row r="9" s="1" customFormat="1" ht="81" customHeight="1" spans="1:11">
      <c r="A9" s="17"/>
      <c r="B9" s="17"/>
      <c r="C9" s="18" t="s">
        <v>20</v>
      </c>
      <c r="D9" s="19"/>
      <c r="E9" s="20"/>
      <c r="F9" s="21" t="s">
        <v>18</v>
      </c>
      <c r="G9" s="22">
        <f>26+84</f>
        <v>110</v>
      </c>
      <c r="H9" s="10"/>
      <c r="I9" s="40"/>
      <c r="J9" s="40"/>
      <c r="K9" s="17"/>
    </row>
    <row r="10" s="1" customFormat="1" ht="81" customHeight="1" spans="1:11">
      <c r="A10" s="12" t="s">
        <v>11</v>
      </c>
      <c r="B10" s="8" t="s">
        <v>12</v>
      </c>
      <c r="C10" s="23" t="s">
        <v>23</v>
      </c>
      <c r="D10" s="24" t="s">
        <v>24</v>
      </c>
      <c r="E10" s="25"/>
      <c r="F10" s="25" t="s">
        <v>15</v>
      </c>
      <c r="G10" s="26">
        <f>11+35</f>
        <v>46</v>
      </c>
      <c r="H10" s="10">
        <v>0.41</v>
      </c>
      <c r="I10" s="39">
        <v>45596</v>
      </c>
      <c r="J10" s="39" t="s">
        <v>16</v>
      </c>
      <c r="K10" s="12"/>
    </row>
    <row r="11" s="1" customFormat="1" ht="81" customHeight="1" spans="1:11">
      <c r="A11" s="17"/>
      <c r="B11" s="8"/>
      <c r="C11" s="23" t="s">
        <v>23</v>
      </c>
      <c r="D11" s="24"/>
      <c r="E11" s="25"/>
      <c r="F11" s="25" t="s">
        <v>17</v>
      </c>
      <c r="G11" s="26">
        <f>13+35</f>
        <v>48</v>
      </c>
      <c r="H11" s="10"/>
      <c r="I11" s="40"/>
      <c r="J11" s="40"/>
      <c r="K11" s="17"/>
    </row>
    <row r="12" s="1" customFormat="1" ht="81" customHeight="1" spans="1:11">
      <c r="A12" s="17"/>
      <c r="B12" s="8"/>
      <c r="C12" s="23" t="s">
        <v>23</v>
      </c>
      <c r="D12" s="24"/>
      <c r="E12" s="25"/>
      <c r="F12" s="25" t="s">
        <v>18</v>
      </c>
      <c r="G12" s="26">
        <f>14+39</f>
        <v>53</v>
      </c>
      <c r="H12" s="10"/>
      <c r="I12" s="40"/>
      <c r="J12" s="40"/>
      <c r="K12" s="17"/>
    </row>
    <row r="13" s="1" customFormat="1" ht="81" customHeight="1" spans="1:11">
      <c r="A13" s="17"/>
      <c r="B13" s="8"/>
      <c r="C13" s="23" t="s">
        <v>23</v>
      </c>
      <c r="D13" s="24"/>
      <c r="E13" s="25"/>
      <c r="F13" s="25" t="s">
        <v>19</v>
      </c>
      <c r="G13" s="26">
        <f>13+39</f>
        <v>52</v>
      </c>
      <c r="H13" s="10"/>
      <c r="I13" s="40"/>
      <c r="J13" s="40"/>
      <c r="K13" s="17"/>
    </row>
    <row r="14" s="1" customFormat="1" ht="81" customHeight="1" spans="1:11">
      <c r="A14" s="12" t="s">
        <v>11</v>
      </c>
      <c r="B14" s="8" t="s">
        <v>12</v>
      </c>
      <c r="C14" s="27" t="s">
        <v>25</v>
      </c>
      <c r="D14" s="28" t="s">
        <v>26</v>
      </c>
      <c r="E14" s="29"/>
      <c r="F14" s="29" t="s">
        <v>22</v>
      </c>
      <c r="G14" s="30">
        <f>62+159</f>
        <v>221</v>
      </c>
      <c r="H14" s="10">
        <v>0.41</v>
      </c>
      <c r="I14" s="39">
        <v>45596</v>
      </c>
      <c r="J14" s="39" t="s">
        <v>16</v>
      </c>
      <c r="K14" s="12"/>
    </row>
    <row r="15" s="1" customFormat="1" ht="81" customHeight="1" spans="1:11">
      <c r="A15" s="17"/>
      <c r="B15" s="8"/>
      <c r="C15" s="27" t="s">
        <v>25</v>
      </c>
      <c r="D15" s="28"/>
      <c r="E15" s="29"/>
      <c r="F15" s="29" t="s">
        <v>15</v>
      </c>
      <c r="G15" s="30">
        <f>73+170</f>
        <v>243</v>
      </c>
      <c r="H15" s="10"/>
      <c r="I15" s="40"/>
      <c r="J15" s="40"/>
      <c r="K15" s="17"/>
    </row>
    <row r="16" s="1" customFormat="1" ht="81" customHeight="1" spans="1:11">
      <c r="A16" s="17"/>
      <c r="B16" s="8"/>
      <c r="C16" s="27" t="s">
        <v>25</v>
      </c>
      <c r="D16" s="28"/>
      <c r="E16" s="29"/>
      <c r="F16" s="29" t="s">
        <v>17</v>
      </c>
      <c r="G16" s="30">
        <f>84+181</f>
        <v>265</v>
      </c>
      <c r="H16" s="10"/>
      <c r="I16" s="40"/>
      <c r="J16" s="40"/>
      <c r="K16" s="17"/>
    </row>
    <row r="17" s="1" customFormat="1" ht="81" customHeight="1" spans="1:11">
      <c r="A17" s="17"/>
      <c r="B17" s="8"/>
      <c r="C17" s="27" t="s">
        <v>25</v>
      </c>
      <c r="D17" s="28"/>
      <c r="E17" s="29"/>
      <c r="F17" s="29" t="s">
        <v>18</v>
      </c>
      <c r="G17" s="30">
        <f>73+170</f>
        <v>243</v>
      </c>
      <c r="H17" s="10"/>
      <c r="I17" s="40"/>
      <c r="J17" s="40"/>
      <c r="K17" s="17"/>
    </row>
    <row r="18" s="1" customFormat="1" ht="81" customHeight="1" spans="1:11">
      <c r="A18" s="12" t="s">
        <v>11</v>
      </c>
      <c r="B18" s="8" t="s">
        <v>12</v>
      </c>
      <c r="C18" s="31" t="s">
        <v>27</v>
      </c>
      <c r="D18" s="32" t="s">
        <v>28</v>
      </c>
      <c r="E18" s="33"/>
      <c r="F18" s="33" t="s">
        <v>15</v>
      </c>
      <c r="G18" s="34">
        <f>9+22</f>
        <v>31</v>
      </c>
      <c r="H18" s="10">
        <v>0.41</v>
      </c>
      <c r="I18" s="39">
        <v>45596</v>
      </c>
      <c r="J18" s="39" t="s">
        <v>16</v>
      </c>
      <c r="K18" s="12"/>
    </row>
    <row r="19" s="1" customFormat="1" ht="81" customHeight="1" spans="1:11">
      <c r="A19" s="17"/>
      <c r="B19" s="8"/>
      <c r="C19" s="31" t="s">
        <v>27</v>
      </c>
      <c r="D19" s="32"/>
      <c r="E19" s="33"/>
      <c r="F19" s="33" t="s">
        <v>17</v>
      </c>
      <c r="G19" s="34">
        <f>10+22</f>
        <v>32</v>
      </c>
      <c r="H19" s="10"/>
      <c r="I19" s="40"/>
      <c r="J19" s="40"/>
      <c r="K19" s="17"/>
    </row>
    <row r="20" s="1" customFormat="1" ht="81" customHeight="1" spans="1:11">
      <c r="A20" s="17"/>
      <c r="B20" s="8"/>
      <c r="C20" s="31" t="s">
        <v>27</v>
      </c>
      <c r="D20" s="32"/>
      <c r="E20" s="33"/>
      <c r="F20" s="33" t="s">
        <v>18</v>
      </c>
      <c r="G20" s="34">
        <f>11+25</f>
        <v>36</v>
      </c>
      <c r="H20" s="10"/>
      <c r="I20" s="40"/>
      <c r="J20" s="40"/>
      <c r="K20" s="17"/>
    </row>
    <row r="21" s="1" customFormat="1" ht="81" customHeight="1" spans="1:11">
      <c r="A21" s="17"/>
      <c r="B21" s="8"/>
      <c r="C21" s="31" t="s">
        <v>27</v>
      </c>
      <c r="D21" s="32"/>
      <c r="E21" s="33"/>
      <c r="F21" s="33" t="s">
        <v>19</v>
      </c>
      <c r="G21" s="34">
        <f>10+25</f>
        <v>35</v>
      </c>
      <c r="H21" s="10"/>
      <c r="I21" s="40"/>
      <c r="J21" s="40"/>
      <c r="K21" s="17"/>
    </row>
    <row r="22" s="1" customFormat="1" ht="81" customHeight="1" spans="1:11">
      <c r="A22" s="12" t="s">
        <v>11</v>
      </c>
      <c r="B22" s="8" t="s">
        <v>12</v>
      </c>
      <c r="C22" s="13" t="s">
        <v>29</v>
      </c>
      <c r="D22" s="14" t="s">
        <v>30</v>
      </c>
      <c r="E22" s="15"/>
      <c r="F22" s="15" t="s">
        <v>22</v>
      </c>
      <c r="G22" s="16">
        <f>27+76</f>
        <v>103</v>
      </c>
      <c r="H22" s="10">
        <v>0.41</v>
      </c>
      <c r="I22" s="39">
        <v>45596</v>
      </c>
      <c r="J22" s="39" t="s">
        <v>16</v>
      </c>
      <c r="K22" s="12"/>
    </row>
    <row r="23" s="1" customFormat="1" ht="81" customHeight="1" spans="1:11">
      <c r="A23" s="17"/>
      <c r="B23" s="8"/>
      <c r="C23" s="13" t="s">
        <v>29</v>
      </c>
      <c r="D23" s="14"/>
      <c r="E23" s="15"/>
      <c r="F23" s="15" t="s">
        <v>15</v>
      </c>
      <c r="G23" s="16">
        <f>30+80</f>
        <v>110</v>
      </c>
      <c r="H23" s="10"/>
      <c r="I23" s="40"/>
      <c r="J23" s="40"/>
      <c r="K23" s="17"/>
    </row>
    <row r="24" s="1" customFormat="1" ht="81" customHeight="1" spans="1:11">
      <c r="A24" s="17"/>
      <c r="B24" s="8"/>
      <c r="C24" s="13" t="s">
        <v>29</v>
      </c>
      <c r="D24" s="14"/>
      <c r="E24" s="15"/>
      <c r="F24" s="15" t="s">
        <v>17</v>
      </c>
      <c r="G24" s="16">
        <f>33+83</f>
        <v>116</v>
      </c>
      <c r="H24" s="10"/>
      <c r="I24" s="40"/>
      <c r="J24" s="40"/>
      <c r="K24" s="17"/>
    </row>
    <row r="25" s="1" customFormat="1" ht="81" customHeight="1" spans="1:11">
      <c r="A25" s="17"/>
      <c r="B25" s="8"/>
      <c r="C25" s="13" t="s">
        <v>29</v>
      </c>
      <c r="D25" s="14"/>
      <c r="E25" s="15"/>
      <c r="F25" s="15" t="s">
        <v>18</v>
      </c>
      <c r="G25" s="16">
        <f>30+80</f>
        <v>110</v>
      </c>
      <c r="H25" s="10"/>
      <c r="I25" s="40"/>
      <c r="J25" s="40"/>
      <c r="K25" s="17"/>
    </row>
    <row r="26" s="1" customFormat="1" ht="81" customHeight="1" spans="1:11">
      <c r="A26" s="12" t="s">
        <v>11</v>
      </c>
      <c r="B26" s="8" t="s">
        <v>12</v>
      </c>
      <c r="C26" s="35" t="s">
        <v>31</v>
      </c>
      <c r="D26" s="36" t="s">
        <v>32</v>
      </c>
      <c r="E26" s="37"/>
      <c r="F26" s="37" t="s">
        <v>22</v>
      </c>
      <c r="G26" s="38">
        <f>14+24</f>
        <v>38</v>
      </c>
      <c r="H26" s="10">
        <v>0.41</v>
      </c>
      <c r="I26" s="41">
        <v>45596</v>
      </c>
      <c r="J26" s="41" t="s">
        <v>16</v>
      </c>
      <c r="K26" s="8"/>
    </row>
    <row r="27" s="1" customFormat="1" ht="81" customHeight="1" spans="1:11">
      <c r="A27" s="17"/>
      <c r="B27" s="8"/>
      <c r="C27" s="35" t="s">
        <v>31</v>
      </c>
      <c r="D27" s="36"/>
      <c r="E27" s="37"/>
      <c r="F27" s="37" t="s">
        <v>15</v>
      </c>
      <c r="G27" s="38">
        <f>17+28</f>
        <v>45</v>
      </c>
      <c r="H27" s="10"/>
      <c r="I27" s="41"/>
      <c r="J27" s="41"/>
      <c r="K27" s="8"/>
    </row>
    <row r="28" s="1" customFormat="1" ht="81" customHeight="1" spans="1:11">
      <c r="A28" s="17"/>
      <c r="B28" s="8"/>
      <c r="C28" s="35" t="s">
        <v>31</v>
      </c>
      <c r="D28" s="36"/>
      <c r="E28" s="37"/>
      <c r="F28" s="37" t="s">
        <v>17</v>
      </c>
      <c r="G28" s="38">
        <f>20+32</f>
        <v>52</v>
      </c>
      <c r="H28" s="10"/>
      <c r="I28" s="41"/>
      <c r="J28" s="41"/>
      <c r="K28" s="8"/>
    </row>
    <row r="29" s="1" customFormat="1" ht="81" customHeight="1" spans="1:11">
      <c r="A29" s="17"/>
      <c r="B29" s="8"/>
      <c r="C29" s="35" t="s">
        <v>31</v>
      </c>
      <c r="D29" s="36"/>
      <c r="E29" s="37"/>
      <c r="F29" s="37" t="s">
        <v>18</v>
      </c>
      <c r="G29" s="38">
        <f>17+28</f>
        <v>45</v>
      </c>
      <c r="H29" s="10"/>
      <c r="I29" s="41"/>
      <c r="J29" s="41"/>
      <c r="K29" s="8"/>
    </row>
  </sheetData>
  <mergeCells count="56">
    <mergeCell ref="A2:A5"/>
    <mergeCell ref="A6:A9"/>
    <mergeCell ref="A10:A13"/>
    <mergeCell ref="A14:A17"/>
    <mergeCell ref="A18:A21"/>
    <mergeCell ref="A22:A25"/>
    <mergeCell ref="A26:A29"/>
    <mergeCell ref="B2:B5"/>
    <mergeCell ref="B6:B9"/>
    <mergeCell ref="B10:B13"/>
    <mergeCell ref="B14:B17"/>
    <mergeCell ref="B18:B21"/>
    <mergeCell ref="B22:B25"/>
    <mergeCell ref="B26:B29"/>
    <mergeCell ref="D2:D5"/>
    <mergeCell ref="D6:D9"/>
    <mergeCell ref="D10:D13"/>
    <mergeCell ref="D14:D17"/>
    <mergeCell ref="D18:D21"/>
    <mergeCell ref="D22:D25"/>
    <mergeCell ref="D26:D29"/>
    <mergeCell ref="E2:E5"/>
    <mergeCell ref="E6:E9"/>
    <mergeCell ref="E10:E13"/>
    <mergeCell ref="E14:E17"/>
    <mergeCell ref="E18:E21"/>
    <mergeCell ref="E22:E25"/>
    <mergeCell ref="E26:E29"/>
    <mergeCell ref="H2:H5"/>
    <mergeCell ref="H6:H9"/>
    <mergeCell ref="H10:H13"/>
    <mergeCell ref="H14:H17"/>
    <mergeCell ref="H18:H21"/>
    <mergeCell ref="H22:H25"/>
    <mergeCell ref="H26:H29"/>
    <mergeCell ref="I2:I5"/>
    <mergeCell ref="I6:I9"/>
    <mergeCell ref="I10:I13"/>
    <mergeCell ref="I14:I17"/>
    <mergeCell ref="I18:I21"/>
    <mergeCell ref="I22:I25"/>
    <mergeCell ref="I26:I29"/>
    <mergeCell ref="J2:J5"/>
    <mergeCell ref="J6:J9"/>
    <mergeCell ref="J10:J13"/>
    <mergeCell ref="J14:J17"/>
    <mergeCell ref="J18:J21"/>
    <mergeCell ref="J22:J25"/>
    <mergeCell ref="J26:J29"/>
    <mergeCell ref="K2:K5"/>
    <mergeCell ref="K6:K9"/>
    <mergeCell ref="K10:K13"/>
    <mergeCell ref="K14:K17"/>
    <mergeCell ref="K18:K21"/>
    <mergeCell ref="K22:K25"/>
    <mergeCell ref="K26:K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格莱默服装有限公司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W00010-243686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2024-10-31T09:43:00Z</dcterms:created>
  <dcterms:modified xsi:type="dcterms:W3CDTF">2024-11-01T03:11:20Z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F8DE6F6A69E3423DB2B594E01782A1F6_12</vt:lpwstr>
  </property>
</Properties>
</file>