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600" windowHeight="6200"/>
  </bookViews>
  <sheets>
    <sheet name="UPC CODE PRICE TAG + LABEL" sheetId="2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bkj">#REF!</definedName>
    <definedName name="Clms">#REF!:#REF!,#REF!</definedName>
    <definedName name="Date">#REF!</definedName>
    <definedName name="DatHang">'[1]Bal. Sheet'!#REF!</definedName>
    <definedName name="Description">[2]Definition!$D$2:$D$112</definedName>
    <definedName name="fff">#REF!</definedName>
    <definedName name="FINISHING">[2]Definition!$H$2:$H$116</definedName>
    <definedName name="GSP">[2]Definition!$L$2:$L$7</definedName>
    <definedName name="HdnCol">#REF!</definedName>
    <definedName name="kh">[3]Annex!$G$14</definedName>
    <definedName name="MATERIAL">[2]Definition!$B$2:$B$12</definedName>
    <definedName name="motives1">[4]Motive!$J$1:$AH$65536</definedName>
    <definedName name="packaging">[2]Definition!$J$2:$J$22</definedName>
    <definedName name="PhieuNhap">'[1]Bal. Sheet'!#REF!</definedName>
    <definedName name="_xlnm.Print_Area">#REF!</definedName>
    <definedName name="ref">#REF!</definedName>
    <definedName name="Rev">#REF!</definedName>
    <definedName name="Rws">#REF!,#REF!</definedName>
    <definedName name="scd">[5]Definition!$F$2:$F$109</definedName>
    <definedName name="sl">#REF!</definedName>
    <definedName name="stt">#REF!</definedName>
    <definedName name="THKhac">'[1]Bal. Sheet'!#REF!</definedName>
    <definedName name="Title">#REF!,#REF!</definedName>
    <definedName name="TRIMS">[2]Definition!$F$2:$F$109</definedName>
    <definedName name="Tygia">#REF!</definedName>
    <definedName name="uC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<sst xmlns="http://schemas.openxmlformats.org/spreadsheetml/2006/main" count="99" uniqueCount="63">
  <si>
    <r>
      <rPr>
        <sz val="12"/>
        <color rgb="FF212121"/>
        <rFont val="Aptos"/>
        <charset val="134"/>
      </rPr>
      <t> 1</t>
    </r>
    <r>
      <rPr>
        <sz val="12"/>
        <color rgb="FF000000"/>
        <rFont val="Aptos"/>
        <charset val="134"/>
      </rPr>
      <t>.</t>
    </r>
  </si>
  <si>
    <t>ITEM SKU</t>
  </si>
  <si>
    <t>DESCRIPTION</t>
  </si>
  <si>
    <t>SIZE</t>
  </si>
  <si>
    <t>QTY</t>
  </si>
  <si>
    <t>TOTAL QTT</t>
  </si>
  <si>
    <t>UPC CODE</t>
  </si>
  <si>
    <t>3033:OFB:S</t>
  </si>
  <si>
    <t>Off-Road Blue Deck Shorts | Sm</t>
  </si>
  <si>
    <t>SM</t>
  </si>
  <si>
    <t>3033:OFB:M</t>
  </si>
  <si>
    <t>Off-Road Blue Deck Shorts | Md</t>
  </si>
  <si>
    <t>MD</t>
  </si>
  <si>
    <t>3033:OFB:L</t>
  </si>
  <si>
    <t>Off-Road Blue Deck Shorts | Lg</t>
  </si>
  <si>
    <t>LG</t>
  </si>
  <si>
    <t>3033:OFB:X</t>
  </si>
  <si>
    <t>Off-Road Blue Deck Shorts | XL</t>
  </si>
  <si>
    <t>XL</t>
  </si>
  <si>
    <t>3033:OFB:2</t>
  </si>
  <si>
    <t>Off-Road Blue Deck Shorts | 2X</t>
  </si>
  <si>
    <t>2X</t>
  </si>
  <si>
    <t>3033:OFB:3</t>
  </si>
  <si>
    <t>Off-Road Blue Deck Shorts | 3X</t>
  </si>
  <si>
    <t>3X</t>
  </si>
  <si>
    <r>
      <rPr>
        <sz val="12"/>
        <color rgb="FF212121"/>
        <rFont val="Aptos"/>
        <charset val="134"/>
      </rPr>
      <t> 2</t>
    </r>
    <r>
      <rPr>
        <sz val="12"/>
        <color rgb="FF000000"/>
        <rFont val="Aptos"/>
        <charset val="134"/>
      </rPr>
      <t>.</t>
    </r>
  </si>
  <si>
    <t>3033:IRN:S</t>
  </si>
  <si>
    <t>Ironwood Deck Shorts | Sm</t>
  </si>
  <si>
    <t>3033:IRN:M</t>
  </si>
  <si>
    <t>Ironwood Deck Shorts | Md</t>
  </si>
  <si>
    <t>3033:IRN:L</t>
  </si>
  <si>
    <t>Ironwood Deck Shorts | Lg</t>
  </si>
  <si>
    <t>3033:IRN:X</t>
  </si>
  <si>
    <t>Ironwood Deck Shorts | XL</t>
  </si>
  <si>
    <t>3033:IRN:2</t>
  </si>
  <si>
    <t>Ironwood Deck Shorts | 2X</t>
  </si>
  <si>
    <t>3033:IRN:3</t>
  </si>
  <si>
    <t>Ironwood Deck Shorts | 3X</t>
  </si>
  <si>
    <t>3033:BRK:S</t>
  </si>
  <si>
    <t>Bark Deck Shorts | Sm</t>
  </si>
  <si>
    <t>3033:BRK:M</t>
  </si>
  <si>
    <t>Bark Deck Shorts | Md</t>
  </si>
  <si>
    <t>3033:BRK:L</t>
  </si>
  <si>
    <t>Bark Deck Shorts | Lg</t>
  </si>
  <si>
    <t>3033:BRK:X</t>
  </si>
  <si>
    <t>Bark Deck Shorts | XL</t>
  </si>
  <si>
    <t>3033:BRK:2</t>
  </si>
  <si>
    <t>Bark Deck Shorts | 2X</t>
  </si>
  <si>
    <t>3033:BRK:3</t>
  </si>
  <si>
    <t>Bark Deck Shorts | 3X</t>
  </si>
  <si>
    <t>3033:GGD:S</t>
  </si>
  <si>
    <t>GameGuard Digital Deck Shorts | Sm</t>
  </si>
  <si>
    <t>3033:GGD:M</t>
  </si>
  <si>
    <t>GameGuard Digital Deck Shorts | Md</t>
  </si>
  <si>
    <t>3033:GGD:L</t>
  </si>
  <si>
    <t>GameGuard Digital Deck Shorts | Lg</t>
  </si>
  <si>
    <t>3033:GGD:XL</t>
  </si>
  <si>
    <t>GameGuard Digital Deck Shorts | XL</t>
  </si>
  <si>
    <t>3033:GGD:2</t>
  </si>
  <si>
    <t>GameGuard Digital Deck Shorts | 2X</t>
  </si>
  <si>
    <t>3033:GGD:3</t>
  </si>
  <si>
    <t>GameGuard Digital Deck Shorts | 3X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</si>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</sst>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color indexed="8"/>
      <name val="Calibri"/>
      <charset val="134"/>
    </font>
    <font>
      <sz val="12"/>
      <color rgb="FF212121"/>
      <name val="Aptos"/>
      <charset val="134"/>
    </font>
    <font>
      <b/>
      <sz val="12"/>
      <color rgb="FF212121"/>
      <name val="Aptos"/>
      <charset val="134"/>
    </font>
    <font>
      <sz val="10"/>
      <color rgb="FF000000"/>
      <name val="Aptos"/>
      <charset val="134"/>
    </font>
    <font>
      <sz val="12"/>
      <color rgb="FF000000"/>
      <name val="Aptos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1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6" applyNumberFormat="0" applyAlignment="0" applyProtection="0">
      <alignment vertical="center"/>
    </xf>
    <xf numFmtId="0" fontId="16" fillId="5" borderId="17" applyNumberFormat="0" applyAlignment="0" applyProtection="0">
      <alignment vertical="center"/>
    </xf>
    <xf numFmtId="0" fontId="17" fillId="5" borderId="16" applyNumberFormat="0" applyAlignment="0" applyProtection="0">
      <alignment vertical="center"/>
    </xf>
    <xf numFmtId="0" fontId="18" fillId="6" borderId="18" applyNumberFormat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1" fillId="0" borderId="0"/>
  </cellStyleXfs>
  <cellXfs count="20">
    <xf numFmtId="0" fontId="0" fillId="0" borderId="0" xfId="0"/>
    <xf numFmtId="0" fontId="1" fillId="0" borderId="0" xfId="49"/>
    <xf numFmtId="0" fontId="2" fillId="0" borderId="0" xfId="49" applyFont="1" applyAlignment="1">
      <alignment horizontal="center" vertical="center"/>
    </xf>
    <xf numFmtId="0" fontId="1" fillId="0" borderId="0" xfId="49" applyAlignment="1">
      <alignment horizontal="center"/>
    </xf>
    <xf numFmtId="0" fontId="3" fillId="2" borderId="1" xfId="49" applyFont="1" applyFill="1" applyBorder="1" applyAlignment="1">
      <alignment horizontal="center" vertical="center" wrapText="1"/>
    </xf>
    <xf numFmtId="0" fontId="3" fillId="2" borderId="2" xfId="49" applyFont="1" applyFill="1" applyBorder="1" applyAlignment="1">
      <alignment horizontal="center" vertical="center" wrapText="1"/>
    </xf>
    <xf numFmtId="9" fontId="3" fillId="2" borderId="3" xfId="49" applyNumberFormat="1" applyFont="1" applyFill="1" applyBorder="1" applyAlignment="1">
      <alignment horizontal="center" vertical="center" wrapText="1"/>
    </xf>
    <xf numFmtId="0" fontId="3" fillId="2" borderId="3" xfId="49" applyFont="1" applyFill="1" applyBorder="1" applyAlignment="1">
      <alignment horizontal="center" vertical="center" wrapText="1"/>
    </xf>
    <xf numFmtId="0" fontId="3" fillId="2" borderId="4" xfId="49" applyFont="1" applyFill="1" applyBorder="1" applyAlignment="1">
      <alignment horizontal="center" vertical="center" wrapText="1"/>
    </xf>
    <xf numFmtId="0" fontId="4" fillId="0" borderId="5" xfId="49" applyFont="1" applyBorder="1" applyAlignment="1">
      <alignment horizontal="center" vertical="center" wrapText="1"/>
    </xf>
    <xf numFmtId="0" fontId="4" fillId="0" borderId="6" xfId="49" applyFont="1" applyBorder="1" applyAlignment="1">
      <alignment horizontal="center" vertical="center" wrapText="1"/>
    </xf>
    <xf numFmtId="1" fontId="4" fillId="0" borderId="7" xfId="49" applyNumberFormat="1" applyFont="1" applyBorder="1" applyAlignment="1">
      <alignment horizontal="center" vertical="center" wrapText="1"/>
    </xf>
    <xf numFmtId="1" fontId="4" fillId="0" borderId="8" xfId="49" applyNumberFormat="1" applyFont="1" applyBorder="1" applyAlignment="1">
      <alignment horizontal="center" vertical="center" wrapText="1"/>
    </xf>
    <xf numFmtId="0" fontId="4" fillId="0" borderId="9" xfId="49" applyFont="1" applyBorder="1" applyAlignment="1">
      <alignment horizontal="center" vertical="center" wrapText="1"/>
    </xf>
    <xf numFmtId="0" fontId="4" fillId="0" borderId="10" xfId="49" applyFont="1" applyBorder="1" applyAlignment="1">
      <alignment horizontal="center" vertical="center" wrapText="1"/>
    </xf>
    <xf numFmtId="1" fontId="4" fillId="0" borderId="11" xfId="49" applyNumberFormat="1" applyFont="1" applyBorder="1" applyAlignment="1">
      <alignment horizontal="center" vertical="center" wrapText="1"/>
    </xf>
    <xf numFmtId="1" fontId="4" fillId="0" borderId="12" xfId="49" applyNumberFormat="1" applyFont="1" applyBorder="1" applyAlignment="1">
      <alignment horizontal="center" vertical="center" wrapText="1"/>
    </xf>
    <xf numFmtId="0" fontId="5" fillId="0" borderId="0" xfId="49" applyFont="1" applyAlignment="1">
      <alignment horizontal="center" vertical="center"/>
    </xf>
    <xf numFmtId="0" fontId="1" fillId="0" borderId="0" xfId="49" applyAlignment="1">
      <alignment wrapText="1"/>
    </xf>
    <xf numFmtId="1" fontId="1" fillId="0" borderId="0" xfId="49" applyNumberFormat="1"/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bcdata\DATA_2018\Documents%20and%20Settings\baoquoc\Local%20Settings\Temporary%20Internet%20Files\OLK66\home\tranhieuan\fob\FOB\FOB-DIVISION\DOSPUNT\Balance%20sheet(Dospunt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242\Documents%20and%20Settings\trang.NHABE\Local%20Settings\Temporary%20Internet%20Files\OLK46A\CORRECT%20FOB%20PRICE\H&amp;M\H&amp;M%20Costing%20Form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m-pc\d$\Documents%20and%20Settings\khiem\Local%20Settings\Temporary%20Internet%20Files\Content.IE5\AHOBKPAN\07.148.03.MOT.(07.214.MOT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nny71\production%20report\Production%20Report%202010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242\data_2012\Documents%20and%20Settings\trang.NHABE\Local%20Settings\Temporary%20Internet%20Files\OLK46A\CORRECT%20FOB%20PRICE\H&amp;M\H&amp;M%20Costing%20Form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Bal. Sheet"/>
      <sheetName val="Bal. Sheet (P7006-2 +P1001 )"/>
      <sheetName val="LTH A550"/>
      <sheetName val="NL-may mau "/>
      <sheetName val="NL-may mau (P1001)"/>
      <sheetName val="NL-may mau"/>
      <sheetName val="LCP-A550-AN GIANG"/>
      <sheetName val="LCP-A550-KHU III"/>
      <sheetName val="NL-may mau (khu1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Merch Instruction"/>
      <sheetName val="Supplier Instruction"/>
      <sheetName val="Supplier1"/>
      <sheetName val="Definition"/>
    </sheetNames>
    <sheetDataSet>
      <sheetData sheetId="0" refreshError="1"/>
      <sheetData sheetId="1" refreshError="1"/>
      <sheetData sheetId="2" refreshError="1"/>
      <sheetData sheetId="3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nnex"/>
      <sheetName val="BanDich"/>
      <sheetName val="cvDKHQ"/>
    </sheetNames>
    <sheetDataSet>
      <sheetData sheetId="0"/>
      <sheetData sheetId="1" refreshError="1"/>
      <sheetData sheetId="2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Canteran"/>
      <sheetName val="Dalian "/>
      <sheetName val="Dalian-2 continue"/>
      <sheetName val="Dalian-3 continue"/>
      <sheetName val="Motive"/>
      <sheetName val="J-Tex"/>
      <sheetName val="Remix"/>
      <sheetName val="Top Style"/>
      <sheetName val="Unknown"/>
      <sheetName val="Grand Total"/>
      <sheetName val="Pttn # check list"/>
      <sheetName val="Pttn # check list-Taylor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Merch Instruction"/>
      <sheetName val="Supplier Instruction"/>
      <sheetName val="Supplier1"/>
      <sheetName val="Definition"/>
    </sheetNames>
    <sheetDataSet>
      <sheetData sheetId="0" refreshError="1"/>
      <sheetData sheetId="1" refreshError="1"/>
      <sheetData sheetId="2" refreshError="1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7"/>
  <sheetViews>
    <sheetView tabSelected="1" workbookViewId="0">
      <selection activeCell="D30" sqref="D3:D8 D12:D17 D21:D26 D30:D35"/>
    </sheetView>
  </sheetViews>
  <sheetFormatPr defaultColWidth="9" defaultRowHeight="14.5" outlineLevelCol="6"/>
  <cols>
    <col min="1" max="1" width="18" style="1" customWidth="1"/>
    <col min="2" max="2" width="34.6363636363636" style="1" customWidth="1"/>
    <col min="3" max="3" width="13.0909090909091" style="1" customWidth="1"/>
    <col min="4" max="4" width="6.18181818181818" style="1" customWidth="1"/>
    <col min="5" max="5" width="6" style="1" customWidth="1"/>
    <col min="6" max="6" width="13.8181818181818" style="1" customWidth="1"/>
    <col min="7" max="7" width="17.3636363636364" style="1" customWidth="1"/>
    <col min="8" max="16384" width="8.72727272727273" style="1"/>
  </cols>
  <sheetData>
    <row r="1" ht="16.25" spans="1:6">
      <c r="A1" s="2" t="s">
        <v>0</v>
      </c>
      <c r="B1" s="3"/>
      <c r="C1" s="3"/>
      <c r="D1" s="3"/>
      <c r="E1" s="3"/>
      <c r="F1" s="3"/>
    </row>
    <row r="2" ht="15.5" spans="1:7">
      <c r="A2" s="4" t="s">
        <v>1</v>
      </c>
      <c r="B2" s="5" t="s">
        <v>2</v>
      </c>
      <c r="C2" s="5" t="s">
        <v>3</v>
      </c>
      <c r="D2" s="5" t="s">
        <v>4</v>
      </c>
      <c r="E2" s="6">
        <v>0.03</v>
      </c>
      <c r="F2" s="7" t="s">
        <v>5</v>
      </c>
      <c r="G2" s="8" t="s">
        <v>6</v>
      </c>
    </row>
    <row r="3" spans="1:7">
      <c r="A3" s="9" t="s">
        <v>7</v>
      </c>
      <c r="B3" s="10" t="s">
        <v>8</v>
      </c>
      <c r="C3" s="10" t="s">
        <v>9</v>
      </c>
      <c r="D3" s="10">
        <v>150</v>
      </c>
      <c r="E3" s="11">
        <f>+D3*3%</f>
        <v>4.5</v>
      </c>
      <c r="F3" s="11">
        <f>+D3+E3</f>
        <v>154.5</v>
      </c>
      <c r="G3" s="12">
        <v>810092996651</v>
      </c>
    </row>
    <row r="4" spans="1:7">
      <c r="A4" s="9" t="s">
        <v>10</v>
      </c>
      <c r="B4" s="10" t="s">
        <v>11</v>
      </c>
      <c r="C4" s="10" t="s">
        <v>12</v>
      </c>
      <c r="D4" s="10">
        <f>250+6</f>
        <v>256</v>
      </c>
      <c r="E4" s="11">
        <f t="shared" ref="E4:E8" si="0">+D4*3%</f>
        <v>7.68</v>
      </c>
      <c r="F4" s="11">
        <f t="shared" ref="F4:F8" si="1">+D4+E4</f>
        <v>263.68</v>
      </c>
      <c r="G4" s="12">
        <v>810092996644</v>
      </c>
    </row>
    <row r="5" spans="1:7">
      <c r="A5" s="9" t="s">
        <v>13</v>
      </c>
      <c r="B5" s="10" t="s">
        <v>14</v>
      </c>
      <c r="C5" s="10" t="s">
        <v>15</v>
      </c>
      <c r="D5" s="10">
        <f>250+5</f>
        <v>255</v>
      </c>
      <c r="E5" s="11">
        <f t="shared" si="0"/>
        <v>7.65</v>
      </c>
      <c r="F5" s="11">
        <f t="shared" si="1"/>
        <v>262.65</v>
      </c>
      <c r="G5" s="12">
        <v>810092996637</v>
      </c>
    </row>
    <row r="6" spans="1:7">
      <c r="A6" s="9" t="s">
        <v>16</v>
      </c>
      <c r="B6" s="10" t="s">
        <v>17</v>
      </c>
      <c r="C6" s="10" t="s">
        <v>18</v>
      </c>
      <c r="D6" s="10">
        <f>250+3</f>
        <v>253</v>
      </c>
      <c r="E6" s="11">
        <f t="shared" si="0"/>
        <v>7.59</v>
      </c>
      <c r="F6" s="11">
        <f t="shared" si="1"/>
        <v>260.59</v>
      </c>
      <c r="G6" s="12">
        <v>810092996620</v>
      </c>
    </row>
    <row r="7" spans="1:7">
      <c r="A7" s="9" t="s">
        <v>19</v>
      </c>
      <c r="B7" s="10" t="s">
        <v>20</v>
      </c>
      <c r="C7" s="10" t="s">
        <v>21</v>
      </c>
      <c r="D7" s="10">
        <f>200+2</f>
        <v>202</v>
      </c>
      <c r="E7" s="11">
        <f t="shared" si="0"/>
        <v>6.06</v>
      </c>
      <c r="F7" s="11">
        <f t="shared" si="1"/>
        <v>208.06</v>
      </c>
      <c r="G7" s="12">
        <v>810092996613</v>
      </c>
    </row>
    <row r="8" ht="14.75" spans="1:7">
      <c r="A8" s="13" t="s">
        <v>22</v>
      </c>
      <c r="B8" s="14" t="s">
        <v>23</v>
      </c>
      <c r="C8" s="14" t="s">
        <v>24</v>
      </c>
      <c r="D8" s="14">
        <v>150</v>
      </c>
      <c r="E8" s="15">
        <f t="shared" si="0"/>
        <v>4.5</v>
      </c>
      <c r="F8" s="15">
        <f t="shared" si="1"/>
        <v>154.5</v>
      </c>
      <c r="G8" s="16">
        <v>810092996606</v>
      </c>
    </row>
    <row r="10" ht="16.25" spans="1:6">
      <c r="A10" s="2" t="s">
        <v>25</v>
      </c>
      <c r="B10" s="3"/>
      <c r="C10" s="3"/>
      <c r="D10" s="3"/>
      <c r="E10" s="3"/>
      <c r="F10" s="3"/>
    </row>
    <row r="11" ht="15.5" spans="1:7">
      <c r="A11" s="4" t="s">
        <v>1</v>
      </c>
      <c r="B11" s="5" t="s">
        <v>2</v>
      </c>
      <c r="C11" s="5" t="s">
        <v>3</v>
      </c>
      <c r="D11" s="5" t="s">
        <v>4</v>
      </c>
      <c r="E11" s="6">
        <v>0.03</v>
      </c>
      <c r="F11" s="7" t="s">
        <v>5</v>
      </c>
      <c r="G11" s="8" t="s">
        <v>6</v>
      </c>
    </row>
    <row r="12" spans="1:7">
      <c r="A12" s="9" t="s">
        <v>26</v>
      </c>
      <c r="B12" s="10" t="s">
        <v>27</v>
      </c>
      <c r="C12" s="10" t="s">
        <v>9</v>
      </c>
      <c r="D12" s="10">
        <v>150</v>
      </c>
      <c r="E12" s="11">
        <f>+D12*3%</f>
        <v>4.5</v>
      </c>
      <c r="F12" s="11">
        <f>+D12+E12</f>
        <v>154.5</v>
      </c>
      <c r="G12" s="12">
        <v>810092996590</v>
      </c>
    </row>
    <row r="13" spans="1:7">
      <c r="A13" s="9" t="s">
        <v>28</v>
      </c>
      <c r="B13" s="10" t="s">
        <v>29</v>
      </c>
      <c r="C13" s="10" t="s">
        <v>12</v>
      </c>
      <c r="D13" s="10">
        <f>250+6</f>
        <v>256</v>
      </c>
      <c r="E13" s="11">
        <f t="shared" ref="E13:E17" si="2">+D13*3%</f>
        <v>7.68</v>
      </c>
      <c r="F13" s="11">
        <f t="shared" ref="F13:F17" si="3">+D13+E13</f>
        <v>263.68</v>
      </c>
      <c r="G13" s="12">
        <v>810092996583</v>
      </c>
    </row>
    <row r="14" spans="1:7">
      <c r="A14" s="9" t="s">
        <v>30</v>
      </c>
      <c r="B14" s="10" t="s">
        <v>31</v>
      </c>
      <c r="C14" s="10" t="s">
        <v>15</v>
      </c>
      <c r="D14" s="10">
        <f>250+5</f>
        <v>255</v>
      </c>
      <c r="E14" s="11">
        <f t="shared" si="2"/>
        <v>7.65</v>
      </c>
      <c r="F14" s="11">
        <f t="shared" si="3"/>
        <v>262.65</v>
      </c>
      <c r="G14" s="12">
        <v>810092996576</v>
      </c>
    </row>
    <row r="15" spans="1:7">
      <c r="A15" s="9" t="s">
        <v>32</v>
      </c>
      <c r="B15" s="10" t="s">
        <v>33</v>
      </c>
      <c r="C15" s="10" t="s">
        <v>18</v>
      </c>
      <c r="D15" s="10">
        <f>250+3</f>
        <v>253</v>
      </c>
      <c r="E15" s="11">
        <f t="shared" si="2"/>
        <v>7.59</v>
      </c>
      <c r="F15" s="11">
        <f t="shared" si="3"/>
        <v>260.59</v>
      </c>
      <c r="G15" s="12">
        <v>810092996569</v>
      </c>
    </row>
    <row r="16" spans="1:7">
      <c r="A16" s="9" t="s">
        <v>34</v>
      </c>
      <c r="B16" s="10" t="s">
        <v>35</v>
      </c>
      <c r="C16" s="10" t="s">
        <v>21</v>
      </c>
      <c r="D16" s="10">
        <f>200+2</f>
        <v>202</v>
      </c>
      <c r="E16" s="11">
        <f t="shared" si="2"/>
        <v>6.06</v>
      </c>
      <c r="F16" s="11">
        <f t="shared" si="3"/>
        <v>208.06</v>
      </c>
      <c r="G16" s="12">
        <v>810092996552</v>
      </c>
    </row>
    <row r="17" ht="14.75" spans="1:7">
      <c r="A17" s="13" t="s">
        <v>36</v>
      </c>
      <c r="B17" s="14" t="s">
        <v>37</v>
      </c>
      <c r="C17" s="14" t="s">
        <v>24</v>
      </c>
      <c r="D17" s="14">
        <v>150</v>
      </c>
      <c r="E17" s="15">
        <f t="shared" si="2"/>
        <v>4.5</v>
      </c>
      <c r="F17" s="15">
        <f t="shared" si="3"/>
        <v>154.5</v>
      </c>
      <c r="G17" s="16">
        <v>810092996545</v>
      </c>
    </row>
    <row r="19" ht="16.25" spans="1:1">
      <c r="A19" s="17">
        <v>3</v>
      </c>
    </row>
    <row r="20" ht="15.5" spans="1:7">
      <c r="A20" s="4" t="s">
        <v>1</v>
      </c>
      <c r="B20" s="5" t="s">
        <v>2</v>
      </c>
      <c r="C20" s="5" t="s">
        <v>3</v>
      </c>
      <c r="D20" s="5" t="s">
        <v>4</v>
      </c>
      <c r="E20" s="6">
        <v>0.03</v>
      </c>
      <c r="F20" s="7" t="s">
        <v>5</v>
      </c>
      <c r="G20" s="8" t="s">
        <v>6</v>
      </c>
    </row>
    <row r="21" spans="1:7">
      <c r="A21" s="9" t="s">
        <v>38</v>
      </c>
      <c r="B21" s="10" t="s">
        <v>39</v>
      </c>
      <c r="C21" s="10" t="s">
        <v>9</v>
      </c>
      <c r="D21" s="10">
        <v>150</v>
      </c>
      <c r="E21" s="11">
        <f>+D21*3%</f>
        <v>4.5</v>
      </c>
      <c r="F21" s="11">
        <f>+D21+E21</f>
        <v>154.5</v>
      </c>
      <c r="G21" s="12">
        <v>810092996170</v>
      </c>
    </row>
    <row r="22" spans="1:7">
      <c r="A22" s="9" t="s">
        <v>40</v>
      </c>
      <c r="B22" s="10" t="s">
        <v>41</v>
      </c>
      <c r="C22" s="10" t="s">
        <v>12</v>
      </c>
      <c r="D22" s="10">
        <f>250+6</f>
        <v>256</v>
      </c>
      <c r="E22" s="11">
        <f t="shared" ref="E22:E26" si="4">+D22*3%</f>
        <v>7.68</v>
      </c>
      <c r="F22" s="11">
        <f t="shared" ref="F22:F26" si="5">+D22+E22</f>
        <v>263.68</v>
      </c>
      <c r="G22" s="12">
        <v>810092996163</v>
      </c>
    </row>
    <row r="23" spans="1:7">
      <c r="A23" s="9" t="s">
        <v>42</v>
      </c>
      <c r="B23" s="10" t="s">
        <v>43</v>
      </c>
      <c r="C23" s="10" t="s">
        <v>15</v>
      </c>
      <c r="D23" s="10">
        <f>250+5</f>
        <v>255</v>
      </c>
      <c r="E23" s="11">
        <f t="shared" si="4"/>
        <v>7.65</v>
      </c>
      <c r="F23" s="11">
        <f t="shared" si="5"/>
        <v>262.65</v>
      </c>
      <c r="G23" s="12">
        <v>810092996156</v>
      </c>
    </row>
    <row r="24" spans="1:7">
      <c r="A24" s="9" t="s">
        <v>44</v>
      </c>
      <c r="B24" s="10" t="s">
        <v>45</v>
      </c>
      <c r="C24" s="10" t="s">
        <v>18</v>
      </c>
      <c r="D24" s="10">
        <f>250+3</f>
        <v>253</v>
      </c>
      <c r="E24" s="11">
        <f t="shared" si="4"/>
        <v>7.59</v>
      </c>
      <c r="F24" s="11">
        <f t="shared" si="5"/>
        <v>260.59</v>
      </c>
      <c r="G24" s="12">
        <v>810092996149</v>
      </c>
    </row>
    <row r="25" spans="1:7">
      <c r="A25" s="9" t="s">
        <v>46</v>
      </c>
      <c r="B25" s="10" t="s">
        <v>47</v>
      </c>
      <c r="C25" s="10" t="s">
        <v>21</v>
      </c>
      <c r="D25" s="10">
        <f>200+2</f>
        <v>202</v>
      </c>
      <c r="E25" s="11">
        <f t="shared" si="4"/>
        <v>6.06</v>
      </c>
      <c r="F25" s="11">
        <f t="shared" si="5"/>
        <v>208.06</v>
      </c>
      <c r="G25" s="12">
        <v>810092996132</v>
      </c>
    </row>
    <row r="26" ht="14.75" spans="1:7">
      <c r="A26" s="13" t="s">
        <v>48</v>
      </c>
      <c r="B26" s="14" t="s">
        <v>49</v>
      </c>
      <c r="C26" s="14" t="s">
        <v>24</v>
      </c>
      <c r="D26" s="14">
        <v>150</v>
      </c>
      <c r="E26" s="15">
        <f t="shared" si="4"/>
        <v>4.5</v>
      </c>
      <c r="F26" s="15">
        <f t="shared" si="5"/>
        <v>154.5</v>
      </c>
      <c r="G26" s="16">
        <v>810092996125</v>
      </c>
    </row>
    <row r="27" spans="7:7">
      <c r="G27" s="18"/>
    </row>
    <row r="28" ht="16.25" spans="1:6">
      <c r="A28" s="17">
        <v>4</v>
      </c>
      <c r="B28" s="3"/>
      <c r="C28" s="3"/>
      <c r="D28" s="3"/>
      <c r="E28" s="3"/>
      <c r="F28" s="3"/>
    </row>
    <row r="29" ht="15.5" spans="1:7">
      <c r="A29" s="4" t="s">
        <v>1</v>
      </c>
      <c r="B29" s="5" t="s">
        <v>2</v>
      </c>
      <c r="C29" s="5" t="s">
        <v>3</v>
      </c>
      <c r="D29" s="5" t="s">
        <v>4</v>
      </c>
      <c r="E29" s="6">
        <v>0.03</v>
      </c>
      <c r="F29" s="7" t="s">
        <v>5</v>
      </c>
      <c r="G29" s="8" t="s">
        <v>6</v>
      </c>
    </row>
    <row r="30" spans="1:7">
      <c r="A30" s="9" t="s">
        <v>50</v>
      </c>
      <c r="B30" s="10" t="s">
        <v>51</v>
      </c>
      <c r="C30" s="10" t="s">
        <v>9</v>
      </c>
      <c r="D30" s="10">
        <v>150</v>
      </c>
      <c r="E30" s="11">
        <f>+D30*3%</f>
        <v>4.5</v>
      </c>
      <c r="F30" s="11">
        <f>+D30+E30</f>
        <v>154.5</v>
      </c>
      <c r="G30" s="12">
        <v>810092996538</v>
      </c>
    </row>
    <row r="31" spans="1:7">
      <c r="A31" s="9" t="s">
        <v>52</v>
      </c>
      <c r="B31" s="10" t="s">
        <v>53</v>
      </c>
      <c r="C31" s="10" t="s">
        <v>12</v>
      </c>
      <c r="D31" s="10">
        <f>250+6</f>
        <v>256</v>
      </c>
      <c r="E31" s="11">
        <f t="shared" ref="E31:E35" si="6">+D31*3%</f>
        <v>7.68</v>
      </c>
      <c r="F31" s="11">
        <f t="shared" ref="F31:F35" si="7">+D31+E31</f>
        <v>263.68</v>
      </c>
      <c r="G31" s="12">
        <v>810092996521</v>
      </c>
    </row>
    <row r="32" spans="1:7">
      <c r="A32" s="9" t="s">
        <v>54</v>
      </c>
      <c r="B32" s="10" t="s">
        <v>55</v>
      </c>
      <c r="C32" s="10" t="s">
        <v>15</v>
      </c>
      <c r="D32" s="10">
        <f>250+5</f>
        <v>255</v>
      </c>
      <c r="E32" s="11">
        <f t="shared" si="6"/>
        <v>7.65</v>
      </c>
      <c r="F32" s="11">
        <f t="shared" si="7"/>
        <v>262.65</v>
      </c>
      <c r="G32" s="12">
        <v>810092996514</v>
      </c>
    </row>
    <row r="33" spans="1:7">
      <c r="A33" s="9" t="s">
        <v>56</v>
      </c>
      <c r="B33" s="10" t="s">
        <v>57</v>
      </c>
      <c r="C33" s="10" t="s">
        <v>18</v>
      </c>
      <c r="D33" s="10">
        <f>250+3</f>
        <v>253</v>
      </c>
      <c r="E33" s="11">
        <f t="shared" si="6"/>
        <v>7.59</v>
      </c>
      <c r="F33" s="11">
        <f t="shared" si="7"/>
        <v>260.59</v>
      </c>
      <c r="G33" s="12">
        <v>810092996507</v>
      </c>
    </row>
    <row r="34" spans="1:7">
      <c r="A34" s="9" t="s">
        <v>58</v>
      </c>
      <c r="B34" s="10" t="s">
        <v>59</v>
      </c>
      <c r="C34" s="10" t="s">
        <v>21</v>
      </c>
      <c r="D34" s="10">
        <f>200+2</f>
        <v>202</v>
      </c>
      <c r="E34" s="11">
        <f t="shared" si="6"/>
        <v>6.06</v>
      </c>
      <c r="F34" s="11">
        <f t="shared" si="7"/>
        <v>208.06</v>
      </c>
      <c r="G34" s="12">
        <v>810092996491</v>
      </c>
    </row>
    <row r="35" ht="14.75" spans="1:7">
      <c r="A35" s="13" t="s">
        <v>60</v>
      </c>
      <c r="B35" s="14" t="s">
        <v>61</v>
      </c>
      <c r="C35" s="14" t="s">
        <v>24</v>
      </c>
      <c r="D35" s="14">
        <v>150</v>
      </c>
      <c r="E35" s="15">
        <f t="shared" si="6"/>
        <v>4.5</v>
      </c>
      <c r="F35" s="15">
        <f t="shared" si="7"/>
        <v>154.5</v>
      </c>
      <c r="G35" s="16">
        <v>810092996484</v>
      </c>
    </row>
    <row r="37" spans="3:6">
      <c r="C37" s="1" t="s">
        <v>62</v>
      </c>
      <c r="D37" s="1">
        <f>SUM(D30:D36)+SUM(D21:D26)+SUM(D12:D17)+SUM(D3:D8)</f>
        <v>5064</v>
      </c>
      <c r="F37" s="19">
        <f>SUM(F30:F36)+SUM(F21:F26)+SUM(F12:F17)+SUM(F3:F8)</f>
        <v>5215.92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UPC CODE PRICE TAG + LABEL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Lanh</dc:creator>
  <cp:lastModifiedBy>平常心A</cp:lastModifiedBy>
  <dcterms:created xsi:type="dcterms:W3CDTF">2024-10-15T04:25:00Z</dcterms:created>
  <dcterms:modified xsi:type="dcterms:W3CDTF">2024-10-31T02:27:35Z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6C54969D89C343C583BCDE9F74A87F23_12</vt:lpwstr>
  </property>
  <property fmtid="{D5CDD505-2E9C-101B-9397-08002B2CF9AE}" pid="3" name="KSOProductBuildVer">
    <vt:lpwstr>2052-12.1.0.18608</vt:lpwstr>
  </property>
</Properties>
</file>