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5600" firstSheet="1" activeTab="5"/>
  </bookViews>
  <sheets>
    <sheet name="PO 3803 KAMAL" sheetId="14" r:id="rId1"/>
    <sheet name="PO 3804 KAMAL" sheetId="23" r:id="rId2"/>
    <sheet name="PO 3805 KAMAL" sheetId="24" r:id="rId3"/>
    <sheet name="PO 3806 KAMAL" sheetId="25" r:id="rId4"/>
    <sheet name="PO 3807 KAMAL" sheetId="26" r:id="rId5"/>
    <sheet name="PO 3808 KAMAL" sheetId="27" r:id="rId6"/>
  </sheets>
  <definedNames>
    <definedName name="_xlnm.Print_Area" localSheetId="0">'PO 3803 KAMAL'!$A$1:$R$54</definedName>
    <definedName name="_xlnm.Print_Area" localSheetId="1">'PO 3804 KAMAL'!$A$1:$R$54</definedName>
    <definedName name="_xlnm.Print_Area" localSheetId="2">'PO 3805 KAMAL'!$A$1:$R$54</definedName>
    <definedName name="_xlnm.Print_Area" localSheetId="3">'PO 3806 KAMAL'!$A$1:$R$54</definedName>
    <definedName name="_xlnm.Print_Area" localSheetId="4">'PO 3807 KAMAL'!$A$1:$R$54</definedName>
    <definedName name="_xlnm.Print_Area" localSheetId="5">'PO 3808 KAMAL'!$A$1:$R$54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27" l="1"/>
  <c r="R27" i="27"/>
  <c r="R25" i="27"/>
  <c r="R23" i="27"/>
  <c r="R21" i="27"/>
  <c r="R19" i="27"/>
  <c r="R17" i="27"/>
  <c r="C5" i="27"/>
  <c r="R29" i="26"/>
  <c r="R27" i="26"/>
  <c r="R25" i="26"/>
  <c r="R23" i="26"/>
  <c r="R21" i="26"/>
  <c r="R19" i="26"/>
  <c r="R17" i="26"/>
  <c r="R31" i="26" s="1"/>
  <c r="C5" i="26"/>
  <c r="R29" i="25"/>
  <c r="R27" i="25"/>
  <c r="R25" i="25"/>
  <c r="R23" i="25"/>
  <c r="R21" i="25"/>
  <c r="R19" i="25"/>
  <c r="R17" i="25"/>
  <c r="R31" i="25" s="1"/>
  <c r="C5" i="25"/>
  <c r="R29" i="24"/>
  <c r="R27" i="24"/>
  <c r="R25" i="24"/>
  <c r="R23" i="24"/>
  <c r="R21" i="24"/>
  <c r="R19" i="24"/>
  <c r="R17" i="24"/>
  <c r="R31" i="24" s="1"/>
  <c r="C5" i="24"/>
  <c r="R29" i="23"/>
  <c r="R27" i="23"/>
  <c r="R25" i="23"/>
  <c r="R23" i="23"/>
  <c r="R21" i="23"/>
  <c r="R19" i="23"/>
  <c r="R17" i="23"/>
  <c r="R31" i="23" s="1"/>
  <c r="C5" i="23"/>
  <c r="R29" i="14"/>
  <c r="R27" i="14"/>
  <c r="R25" i="14"/>
  <c r="R23" i="14"/>
  <c r="R21" i="14"/>
  <c r="R19" i="14"/>
  <c r="R17" i="14"/>
  <c r="C5" i="14"/>
  <c r="R31" i="27" l="1"/>
  <c r="R31" i="14"/>
</calcChain>
</file>

<file path=xl/sharedStrings.xml><?xml version="1.0" encoding="utf-8"?>
<sst xmlns="http://schemas.openxmlformats.org/spreadsheetml/2006/main" count="648" uniqueCount="69">
  <si>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</si>
  <si>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</si>
  <si>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</si>
  <si>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</si>
  <si>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</si>
  <si>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</si>
  <si>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</si>
  <si>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</si>
  <si>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</si>
  <si>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</si>
  <si>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</si>
  <si>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</si>
  <si>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</si>
  <si>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</si>
  <si>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</si>
  <si>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</si>
  <si>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</si>
  <si>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</si>
  <si>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</si>
  <si>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</si>
  <si>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</si>
  <si>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</si>
  <si>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</si>
  <si>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</si>
  <si>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</si>
  <si>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</si>
  <si>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</si>
  <si>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</si>
  <si>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</si>
  <si>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</si>
  <si>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</si>
  <si>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</si>
  <si>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</si>
  <si>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</si>
  <si>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</si>
  <si>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</si>
  <si>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</si>
  <si>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</si>
  <si>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</si>
  <si>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</si>
  <si>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</si>
  <si>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</si>
  <si>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</si>
  <si>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</si>
  <si>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</si>
  <si>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</si>
  <si>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</si>
  <si>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</si>
  <si>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</si>
  <si>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REF#:GNN0219-1727_RFID</t>
  </si>
  <si>
    <t>MEN'S WORK SOCKS</t>
  </si>
  <si>
    <t>CHAUSSETTES DE TRAVAIL POUR HOMMES</t>
  </si>
  <si>
    <t>00</t>
  </si>
  <si>
    <t>10-13</t>
  </si>
  <si>
    <t>628212204247</t>
  </si>
  <si>
    <t>Made in Pakistan</t>
  </si>
  <si>
    <t>Fabriqué au Pakistan</t>
  </si>
  <si>
    <t>BLACK HEATHER</t>
  </si>
  <si>
    <t>NOIR CHINÉ</t>
  </si>
  <si>
    <t>P1515FGD</t>
  </si>
  <si>
    <t>KAMAL MILLS PVT. LTD.</t>
  </si>
  <si>
    <t>3-KM, JHUMRRA ROAD</t>
  </si>
  <si>
    <t>KHURRIANWALA</t>
  </si>
  <si>
    <t>FAISALABAD</t>
  </si>
  <si>
    <t>PUNJAB</t>
  </si>
  <si>
    <t>PAKISTAN</t>
  </si>
  <si>
    <t>MOHSIN RIAZ</t>
  </si>
  <si>
    <t>TEL.: 009241 4362814  FAX: 009241 4362815</t>
  </si>
  <si>
    <t>mohsin.riaz@kamal.com.pk</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</si>
</sst>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164" formatCode="_ * #,##0.00_ ;_ * \-#,##0.00_ ;_ * &quot;-&quot;??_ ;_ @_ "/>
    <numFmt numFmtId="165" formatCode="_ &quot;￥&quot;* #,##0.00_ ;_ &quot;￥&quot;* \-#,##0.00_ ;_ &quot;￥&quot;* &quot;-&quot;??_ ;_ @_ "/>
    <numFmt numFmtId="166" formatCode="mm/dd/yy;@"/>
    <numFmt numFmtId="167" formatCode="_(* #,##0_);_(* \(#,##0\);_(* &quot;-&quot;??_);_(@_)"/>
    <numFmt numFmtId="168" formatCode="#,##0_ "/>
  </numFmts>
  <fonts count="26">
    <font>
      <sz val="11"/>
      <color theme="1"/>
      <name val="Calibri"/>
      <charset val="134"/>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65" fontId="25" fillId="0" borderId="0" applyFont="0" applyFill="0" applyBorder="0" applyAlignment="0" applyProtection="0">
      <alignment vertical="center"/>
    </xf>
    <xf numFmtId="164"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44" fontId="25" fillId="0" borderId="0" applyFont="0" applyFill="0" applyBorder="0" applyAlignment="0" applyProtection="0"/>
    <xf numFmtId="0" fontId="1" fillId="0" borderId="0"/>
  </cellStyleXfs>
  <cellXfs count="206">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66"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67"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68"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16" fontId="15" fillId="5" borderId="25" xfId="0" quotePrefix="1" applyNumberFormat="1"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12" fillId="3" borderId="4"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8" fontId="2" fillId="5" borderId="12" xfId="0" applyNumberFormat="1" applyFont="1" applyFill="1" applyBorder="1" applyAlignment="1" applyProtection="1">
      <alignment horizontal="center" vertical="center"/>
      <protection locked="0"/>
    </xf>
    <xf numFmtId="8" fontId="2" fillId="5" borderId="14"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9" fillId="7" borderId="0" xfId="0" applyFont="1" applyFill="1" applyAlignment="1" applyProtection="1">
      <alignment horizontal="right" vertical="top"/>
      <protection hidden="1"/>
    </xf>
    <xf numFmtId="0" fontId="2" fillId="6"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0" fontId="2" fillId="5" borderId="25"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8" fontId="2" fillId="0" borderId="25" xfId="0" applyNumberFormat="1" applyFont="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15" fillId="5" borderId="25" xfId="0" applyFont="1" applyFill="1" applyBorder="1" applyAlignment="1" applyProtection="1">
      <alignment horizontal="center" vertical="center"/>
      <protection locked="0"/>
    </xf>
    <xf numFmtId="8" fontId="2" fillId="5" borderId="25" xfId="0" applyNumberFormat="1" applyFont="1" applyFill="1" applyBorder="1" applyAlignment="1" applyProtection="1">
      <alignment horizontal="center" vertical="center"/>
      <protection locked="0"/>
    </xf>
    <xf numFmtId="0" fontId="2" fillId="5" borderId="26" xfId="0" quotePrefix="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11" fillId="3" borderId="8"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xf numFmtId="0" fontId="15" fillId="2" borderId="1"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cellXfs>
  <cellStyles count="7">
    <cellStyle name="Comma" xfId="2" builtinId="3"/>
    <cellStyle name="Currency" xfId="1" builtinId="4"/>
    <cellStyle name="Moneda 3" xfId="5"/>
    <cellStyle name="Normal" xfId="0" builtinId="0"/>
    <cellStyle name="Normal 2" xfId="4"/>
    <cellStyle name="Normal 3" xfId="6"/>
    <cellStyle name="Porcentaje 2" xfId="3"/>
  </cellStyles>
  <dxfs count="12">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28657852-5DBD-42DD-B704-8E1F314B2332}"/>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F7BE0B04-CF2F-4449-94C6-49D8848B6557}"/>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1B7BBC57-2100-4078-B8B8-A47E2FE5A889}"/>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A04E2235-B837-4C0D-965B-8B6152225645}"/>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2A2E5F45-C4CC-4088-B402-4F07F30F8F61}"/>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F96BABDA-2A5E-42F2-BAF1-575A9B9FDE6A}"/>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3EFC70F4-F315-4F3F-92FE-890A0E310FD9}"/>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B927F4A8-3840-430B-936D-0E7663C9154F}"/>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E58307D4-ABB3-41C9-BEA6-1F26F93F57D0}"/>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C3614E65-4C0E-40DB-9396-22DB21D6E337}"/>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3337B8D1-7F4B-4DB3-B4DA-7C92A6EB4512}"/>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98A515C1-674C-4D4B-9E0E-589D80A775D8}"/>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5"/>
  <sheetViews>
    <sheetView topLeftCell="D1" zoomScale="115" zoomScaleNormal="115" workbookViewId="0">
      <selection activeCell="Q19" sqref="Q19:Q20"/>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60</v>
      </c>
      <c r="J4" s="178"/>
      <c r="K4" s="178"/>
      <c r="L4" s="178"/>
      <c r="M4" s="178"/>
      <c r="N4" s="8"/>
      <c r="O4" s="20" t="s">
        <v>3</v>
      </c>
      <c r="P4" s="179" t="s">
        <v>60</v>
      </c>
      <c r="Q4" s="179"/>
      <c r="R4" s="180"/>
      <c r="S4" s="42"/>
      <c r="T4" s="42"/>
      <c r="U4" s="42"/>
      <c r="V4" s="42"/>
      <c r="W4" s="37"/>
      <c r="X4" s="37"/>
      <c r="Y4" s="37"/>
      <c r="Z4" s="37"/>
      <c r="AA4" s="37"/>
      <c r="AB4" s="37"/>
      <c r="AC4" s="37"/>
      <c r="AD4" s="37"/>
      <c r="AE4" s="37"/>
      <c r="AF4" s="37"/>
      <c r="AG4" s="37"/>
      <c r="AH4" s="37"/>
    </row>
    <row r="5" spans="1:34" s="68" customFormat="1" ht="11.25">
      <c r="A5" s="201" t="s">
        <v>4</v>
      </c>
      <c r="B5" s="202"/>
      <c r="C5" s="203">
        <f ca="1">TODAY()</f>
        <v>45636</v>
      </c>
      <c r="D5" s="188"/>
      <c r="E5" s="188"/>
      <c r="F5" s="189"/>
      <c r="G5" s="8"/>
      <c r="H5" s="20" t="s">
        <v>5</v>
      </c>
      <c r="I5" s="177" t="s">
        <v>61</v>
      </c>
      <c r="J5" s="178"/>
      <c r="K5" s="178"/>
      <c r="L5" s="178"/>
      <c r="M5" s="178"/>
      <c r="N5" s="8"/>
      <c r="O5" s="20" t="s">
        <v>5</v>
      </c>
      <c r="P5" s="179" t="s">
        <v>61</v>
      </c>
      <c r="Q5" s="179"/>
      <c r="R5" s="180"/>
      <c r="S5" s="42"/>
      <c r="T5" s="42"/>
      <c r="U5" s="42"/>
      <c r="V5" s="42"/>
      <c r="W5" s="37"/>
      <c r="X5" s="37"/>
      <c r="Y5" s="37"/>
      <c r="Z5" s="37"/>
      <c r="AA5" s="37"/>
      <c r="AB5" s="37"/>
      <c r="AC5" s="37"/>
      <c r="AD5" s="37"/>
      <c r="AE5" s="37"/>
      <c r="AF5" s="37"/>
      <c r="AG5" s="37"/>
      <c r="AH5" s="37"/>
    </row>
    <row r="6" spans="1:34" s="68" customFormat="1" ht="11.25">
      <c r="A6" s="186" t="s">
        <v>6</v>
      </c>
      <c r="B6" s="187"/>
      <c r="C6" s="188"/>
      <c r="D6" s="188"/>
      <c r="E6" s="188"/>
      <c r="F6" s="189"/>
      <c r="G6" s="8"/>
      <c r="H6" s="20" t="s">
        <v>5</v>
      </c>
      <c r="I6" s="177" t="s">
        <v>62</v>
      </c>
      <c r="J6" s="178"/>
      <c r="K6" s="178"/>
      <c r="L6" s="178"/>
      <c r="M6" s="178"/>
      <c r="N6" s="8"/>
      <c r="O6" s="20" t="s">
        <v>5</v>
      </c>
      <c r="P6" s="179" t="s">
        <v>62</v>
      </c>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t="s">
        <v>63</v>
      </c>
      <c r="J7" s="178"/>
      <c r="K7" s="178"/>
      <c r="L7" s="178"/>
      <c r="M7" s="178"/>
      <c r="N7" s="8"/>
      <c r="O7" s="20" t="s">
        <v>8</v>
      </c>
      <c r="P7" s="179" t="s">
        <v>63</v>
      </c>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t="s">
        <v>64</v>
      </c>
      <c r="J8" s="178"/>
      <c r="K8" s="178"/>
      <c r="L8" s="178"/>
      <c r="M8" s="178"/>
      <c r="N8" s="8"/>
      <c r="O8" s="20" t="s">
        <v>10</v>
      </c>
      <c r="P8" s="179" t="s">
        <v>64</v>
      </c>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49</v>
      </c>
      <c r="D9" s="194"/>
      <c r="E9" s="194"/>
      <c r="F9" s="195"/>
      <c r="G9" s="8"/>
      <c r="H9" s="20" t="s">
        <v>12</v>
      </c>
      <c r="I9" s="177">
        <v>38000</v>
      </c>
      <c r="J9" s="178"/>
      <c r="K9" s="178"/>
      <c r="L9" s="178"/>
      <c r="M9" s="178"/>
      <c r="N9" s="8"/>
      <c r="O9" s="20" t="s">
        <v>12</v>
      </c>
      <c r="P9" s="179">
        <v>38000</v>
      </c>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t="s">
        <v>65</v>
      </c>
      <c r="J10" s="178"/>
      <c r="K10" s="178"/>
      <c r="L10" s="178"/>
      <c r="M10" s="178"/>
      <c r="N10" s="8"/>
      <c r="O10" s="20" t="s">
        <v>13</v>
      </c>
      <c r="P10" s="179" t="s">
        <v>65</v>
      </c>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66</v>
      </c>
      <c r="J11" s="178"/>
      <c r="K11" s="178"/>
      <c r="L11" s="178"/>
      <c r="M11" s="178"/>
      <c r="N11" s="8"/>
      <c r="O11" s="20" t="s">
        <v>15</v>
      </c>
      <c r="P11" s="179" t="s">
        <v>66</v>
      </c>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204" t="s">
        <v>67</v>
      </c>
      <c r="J12" s="205"/>
      <c r="K12" s="205"/>
      <c r="L12" s="205"/>
      <c r="M12" s="177"/>
      <c r="N12" s="8"/>
      <c r="O12" s="20" t="s">
        <v>16</v>
      </c>
      <c r="P12" s="179" t="s">
        <v>67</v>
      </c>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68</v>
      </c>
      <c r="J13" s="182"/>
      <c r="K13" s="182"/>
      <c r="L13" s="182"/>
      <c r="M13" s="182"/>
      <c r="N13" s="8"/>
      <c r="O13" s="21" t="s">
        <v>17</v>
      </c>
      <c r="P13" s="183" t="s">
        <v>68</v>
      </c>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2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50</v>
      </c>
      <c r="D17" s="25" t="s">
        <v>57</v>
      </c>
      <c r="E17" s="135" t="s">
        <v>59</v>
      </c>
      <c r="F17" s="135">
        <v>27</v>
      </c>
      <c r="G17" s="121">
        <v>50693680</v>
      </c>
      <c r="H17" s="123"/>
      <c r="I17" s="148" t="s">
        <v>52</v>
      </c>
      <c r="J17" s="145" t="s">
        <v>48</v>
      </c>
      <c r="K17" s="146"/>
      <c r="L17" s="51"/>
      <c r="M17" s="77" t="s">
        <v>53</v>
      </c>
      <c r="N17" s="50"/>
      <c r="O17" s="52"/>
      <c r="P17" s="147" t="s">
        <v>54</v>
      </c>
      <c r="Q17" s="113">
        <v>2100</v>
      </c>
      <c r="R17" s="115">
        <f>IF(Q17="","",IF(AND(Q17&gt;=1,Q17&lt;=300),300,(CEILING(Q17,50))))</f>
        <v>2100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51</v>
      </c>
      <c r="D18" s="25" t="s">
        <v>58</v>
      </c>
      <c r="E18" s="136"/>
      <c r="F18" s="136"/>
      <c r="G18" s="122"/>
      <c r="H18" s="123"/>
      <c r="I18" s="148"/>
      <c r="J18" s="145"/>
      <c r="K18" s="146"/>
      <c r="L18" s="51"/>
      <c r="M18" s="50" t="s">
        <v>53</v>
      </c>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c r="D19" s="28"/>
      <c r="E19" s="127"/>
      <c r="F19" s="129"/>
      <c r="G19" s="131"/>
      <c r="H19" s="133"/>
      <c r="I19" s="137"/>
      <c r="J19" s="139"/>
      <c r="K19" s="140"/>
      <c r="L19" s="54"/>
      <c r="M19" s="74"/>
      <c r="N19" s="53"/>
      <c r="O19" s="55"/>
      <c r="P19" s="149"/>
      <c r="Q19" s="141"/>
      <c r="R19" s="143"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c r="D20" s="28"/>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8"/>
      <c r="J21" s="145"/>
      <c r="K21" s="146"/>
      <c r="L21" s="51"/>
      <c r="M21" s="50"/>
      <c r="N21" s="50"/>
      <c r="O21" s="52"/>
      <c r="P21" s="147"/>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8"/>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9"/>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8"/>
      <c r="J25" s="145"/>
      <c r="K25" s="146"/>
      <c r="L25" s="51"/>
      <c r="M25" s="50"/>
      <c r="N25" s="50"/>
      <c r="O25" s="52"/>
      <c r="P25" s="147"/>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8"/>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2100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55</v>
      </c>
      <c r="K33" s="105"/>
      <c r="L33" s="106"/>
      <c r="M33" s="84"/>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5"/>
      <c r="C34" s="73"/>
      <c r="D34" s="90"/>
      <c r="E34" s="91"/>
      <c r="F34" s="92"/>
      <c r="G34" s="93"/>
      <c r="H34" s="37"/>
      <c r="I34" s="57" t="s">
        <v>40</v>
      </c>
      <c r="J34" s="94" t="s">
        <v>56</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6"/>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11" priority="2">
      <formula>OR($E$13="PRIMERO",$E$13="CUARTO")</formula>
    </cfRule>
  </conditionalFormatting>
  <conditionalFormatting sqref="F32:G33">
    <cfRule type="expression" dxfId="1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5"/>
  <sheetViews>
    <sheetView topLeftCell="H2" zoomScale="115" zoomScaleNormal="115" workbookViewId="0">
      <selection activeCell="Q19" sqref="Q19:Q20"/>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60</v>
      </c>
      <c r="J4" s="178"/>
      <c r="K4" s="178"/>
      <c r="L4" s="178"/>
      <c r="M4" s="178"/>
      <c r="N4" s="8"/>
      <c r="O4" s="20" t="s">
        <v>3</v>
      </c>
      <c r="P4" s="179" t="s">
        <v>60</v>
      </c>
      <c r="Q4" s="179"/>
      <c r="R4" s="180"/>
      <c r="S4" s="42"/>
      <c r="T4" s="42"/>
      <c r="U4" s="42"/>
      <c r="V4" s="42"/>
      <c r="W4" s="37"/>
      <c r="X4" s="37"/>
      <c r="Y4" s="37"/>
      <c r="Z4" s="37"/>
      <c r="AA4" s="37"/>
      <c r="AB4" s="37"/>
      <c r="AC4" s="37"/>
      <c r="AD4" s="37"/>
      <c r="AE4" s="37"/>
      <c r="AF4" s="37"/>
      <c r="AG4" s="37"/>
      <c r="AH4" s="37"/>
    </row>
    <row r="5" spans="1:34" s="68" customFormat="1" ht="11.25">
      <c r="A5" s="201" t="s">
        <v>4</v>
      </c>
      <c r="B5" s="202"/>
      <c r="C5" s="203">
        <f ca="1">TODAY()</f>
        <v>45636</v>
      </c>
      <c r="D5" s="188"/>
      <c r="E5" s="188"/>
      <c r="F5" s="189"/>
      <c r="G5" s="8"/>
      <c r="H5" s="20" t="s">
        <v>5</v>
      </c>
      <c r="I5" s="177" t="s">
        <v>61</v>
      </c>
      <c r="J5" s="178"/>
      <c r="K5" s="178"/>
      <c r="L5" s="178"/>
      <c r="M5" s="178"/>
      <c r="N5" s="8"/>
      <c r="O5" s="20" t="s">
        <v>5</v>
      </c>
      <c r="P5" s="179" t="s">
        <v>61</v>
      </c>
      <c r="Q5" s="179"/>
      <c r="R5" s="180"/>
      <c r="S5" s="42"/>
      <c r="T5" s="42"/>
      <c r="U5" s="42"/>
      <c r="V5" s="42"/>
      <c r="W5" s="37"/>
      <c r="X5" s="37"/>
      <c r="Y5" s="37"/>
      <c r="Z5" s="37"/>
      <c r="AA5" s="37"/>
      <c r="AB5" s="37"/>
      <c r="AC5" s="37"/>
      <c r="AD5" s="37"/>
      <c r="AE5" s="37"/>
      <c r="AF5" s="37"/>
      <c r="AG5" s="37"/>
      <c r="AH5" s="37"/>
    </row>
    <row r="6" spans="1:34" s="68" customFormat="1" ht="11.25">
      <c r="A6" s="186" t="s">
        <v>6</v>
      </c>
      <c r="B6" s="187"/>
      <c r="C6" s="188"/>
      <c r="D6" s="188"/>
      <c r="E6" s="188"/>
      <c r="F6" s="189"/>
      <c r="G6" s="8"/>
      <c r="H6" s="20" t="s">
        <v>5</v>
      </c>
      <c r="I6" s="177" t="s">
        <v>62</v>
      </c>
      <c r="J6" s="178"/>
      <c r="K6" s="178"/>
      <c r="L6" s="178"/>
      <c r="M6" s="178"/>
      <c r="N6" s="8"/>
      <c r="O6" s="20" t="s">
        <v>5</v>
      </c>
      <c r="P6" s="179" t="s">
        <v>62</v>
      </c>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t="s">
        <v>63</v>
      </c>
      <c r="J7" s="178"/>
      <c r="K7" s="178"/>
      <c r="L7" s="178"/>
      <c r="M7" s="178"/>
      <c r="N7" s="8"/>
      <c r="O7" s="20" t="s">
        <v>8</v>
      </c>
      <c r="P7" s="179" t="s">
        <v>63</v>
      </c>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t="s">
        <v>64</v>
      </c>
      <c r="J8" s="178"/>
      <c r="K8" s="178"/>
      <c r="L8" s="178"/>
      <c r="M8" s="178"/>
      <c r="N8" s="8"/>
      <c r="O8" s="20" t="s">
        <v>10</v>
      </c>
      <c r="P8" s="179" t="s">
        <v>64</v>
      </c>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49</v>
      </c>
      <c r="D9" s="194"/>
      <c r="E9" s="194"/>
      <c r="F9" s="195"/>
      <c r="G9" s="8"/>
      <c r="H9" s="20" t="s">
        <v>12</v>
      </c>
      <c r="I9" s="177">
        <v>38000</v>
      </c>
      <c r="J9" s="178"/>
      <c r="K9" s="178"/>
      <c r="L9" s="178"/>
      <c r="M9" s="178"/>
      <c r="N9" s="8"/>
      <c r="O9" s="20" t="s">
        <v>12</v>
      </c>
      <c r="P9" s="179">
        <v>38000</v>
      </c>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t="s">
        <v>65</v>
      </c>
      <c r="J10" s="178"/>
      <c r="K10" s="178"/>
      <c r="L10" s="178"/>
      <c r="M10" s="178"/>
      <c r="N10" s="8"/>
      <c r="O10" s="20" t="s">
        <v>13</v>
      </c>
      <c r="P10" s="179" t="s">
        <v>65</v>
      </c>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66</v>
      </c>
      <c r="J11" s="178"/>
      <c r="K11" s="178"/>
      <c r="L11" s="178"/>
      <c r="M11" s="178"/>
      <c r="N11" s="8"/>
      <c r="O11" s="20" t="s">
        <v>15</v>
      </c>
      <c r="P11" s="179" t="s">
        <v>66</v>
      </c>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204" t="s">
        <v>67</v>
      </c>
      <c r="J12" s="205"/>
      <c r="K12" s="205"/>
      <c r="L12" s="205"/>
      <c r="M12" s="177"/>
      <c r="N12" s="8"/>
      <c r="O12" s="20" t="s">
        <v>16</v>
      </c>
      <c r="P12" s="179" t="s">
        <v>67</v>
      </c>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68</v>
      </c>
      <c r="J13" s="182"/>
      <c r="K13" s="182"/>
      <c r="L13" s="182"/>
      <c r="M13" s="182"/>
      <c r="N13" s="8"/>
      <c r="O13" s="21" t="s">
        <v>17</v>
      </c>
      <c r="P13" s="183" t="s">
        <v>68</v>
      </c>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2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50</v>
      </c>
      <c r="D17" s="25" t="s">
        <v>57</v>
      </c>
      <c r="E17" s="135" t="s">
        <v>59</v>
      </c>
      <c r="F17" s="135">
        <v>27</v>
      </c>
      <c r="G17" s="121">
        <v>50693680</v>
      </c>
      <c r="H17" s="123"/>
      <c r="I17" s="148" t="s">
        <v>52</v>
      </c>
      <c r="J17" s="145" t="s">
        <v>48</v>
      </c>
      <c r="K17" s="146"/>
      <c r="L17" s="51"/>
      <c r="M17" s="77" t="s">
        <v>53</v>
      </c>
      <c r="N17" s="50"/>
      <c r="O17" s="52"/>
      <c r="P17" s="147" t="s">
        <v>54</v>
      </c>
      <c r="Q17" s="113">
        <v>2100</v>
      </c>
      <c r="R17" s="115">
        <f>IF(Q17="","",IF(AND(Q17&gt;=1,Q17&lt;=300),300,(CEILING(Q17,50))))</f>
        <v>2100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51</v>
      </c>
      <c r="D18" s="25" t="s">
        <v>58</v>
      </c>
      <c r="E18" s="136"/>
      <c r="F18" s="136"/>
      <c r="G18" s="122"/>
      <c r="H18" s="123"/>
      <c r="I18" s="148"/>
      <c r="J18" s="145"/>
      <c r="K18" s="146"/>
      <c r="L18" s="51"/>
      <c r="M18" s="50" t="s">
        <v>53</v>
      </c>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c r="D19" s="28"/>
      <c r="E19" s="127"/>
      <c r="F19" s="129"/>
      <c r="G19" s="131"/>
      <c r="H19" s="133"/>
      <c r="I19" s="137"/>
      <c r="J19" s="139"/>
      <c r="K19" s="140"/>
      <c r="L19" s="54"/>
      <c r="M19" s="74"/>
      <c r="N19" s="53"/>
      <c r="O19" s="55"/>
      <c r="P19" s="149"/>
      <c r="Q19" s="141"/>
      <c r="R19" s="143"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c r="D20" s="28"/>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8"/>
      <c r="J21" s="145"/>
      <c r="K21" s="146"/>
      <c r="L21" s="51"/>
      <c r="M21" s="50"/>
      <c r="N21" s="50"/>
      <c r="O21" s="52"/>
      <c r="P21" s="147"/>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8"/>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9"/>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8"/>
      <c r="J25" s="145"/>
      <c r="K25" s="146"/>
      <c r="L25" s="51"/>
      <c r="M25" s="50"/>
      <c r="N25" s="50"/>
      <c r="O25" s="52"/>
      <c r="P25" s="147"/>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8"/>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2100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55</v>
      </c>
      <c r="K33" s="105"/>
      <c r="L33" s="106"/>
      <c r="M33" s="84"/>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5"/>
      <c r="C34" s="73"/>
      <c r="D34" s="90"/>
      <c r="E34" s="91"/>
      <c r="F34" s="92"/>
      <c r="G34" s="93"/>
      <c r="H34" s="37"/>
      <c r="I34" s="57" t="s">
        <v>40</v>
      </c>
      <c r="J34" s="94" t="s">
        <v>56</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6"/>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9" priority="2">
      <formula>OR($E$13="PRIMERO",$E$13="CUARTO")</formula>
    </cfRule>
  </conditionalFormatting>
  <conditionalFormatting sqref="F32:G33">
    <cfRule type="expression" dxfId="8"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5"/>
  <sheetViews>
    <sheetView topLeftCell="H2" zoomScale="115" zoomScaleNormal="115" workbookViewId="0">
      <selection activeCell="Q19" sqref="Q19:Q20"/>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60</v>
      </c>
      <c r="J4" s="178"/>
      <c r="K4" s="178"/>
      <c r="L4" s="178"/>
      <c r="M4" s="178"/>
      <c r="N4" s="8"/>
      <c r="O4" s="20" t="s">
        <v>3</v>
      </c>
      <c r="P4" s="179" t="s">
        <v>60</v>
      </c>
      <c r="Q4" s="179"/>
      <c r="R4" s="180"/>
      <c r="S4" s="42"/>
      <c r="T4" s="42"/>
      <c r="U4" s="42"/>
      <c r="V4" s="42"/>
      <c r="W4" s="37"/>
      <c r="X4" s="37"/>
      <c r="Y4" s="37"/>
      <c r="Z4" s="37"/>
      <c r="AA4" s="37"/>
      <c r="AB4" s="37"/>
      <c r="AC4" s="37"/>
      <c r="AD4" s="37"/>
      <c r="AE4" s="37"/>
      <c r="AF4" s="37"/>
      <c r="AG4" s="37"/>
      <c r="AH4" s="37"/>
    </row>
    <row r="5" spans="1:34" s="68" customFormat="1" ht="11.25">
      <c r="A5" s="201" t="s">
        <v>4</v>
      </c>
      <c r="B5" s="202"/>
      <c r="C5" s="203">
        <f ca="1">TODAY()</f>
        <v>45636</v>
      </c>
      <c r="D5" s="188"/>
      <c r="E5" s="188"/>
      <c r="F5" s="189"/>
      <c r="G5" s="8"/>
      <c r="H5" s="20" t="s">
        <v>5</v>
      </c>
      <c r="I5" s="177" t="s">
        <v>61</v>
      </c>
      <c r="J5" s="178"/>
      <c r="K5" s="178"/>
      <c r="L5" s="178"/>
      <c r="M5" s="178"/>
      <c r="N5" s="8"/>
      <c r="O5" s="20" t="s">
        <v>5</v>
      </c>
      <c r="P5" s="179" t="s">
        <v>61</v>
      </c>
      <c r="Q5" s="179"/>
      <c r="R5" s="180"/>
      <c r="S5" s="42"/>
      <c r="T5" s="42"/>
      <c r="U5" s="42"/>
      <c r="V5" s="42"/>
      <c r="W5" s="37"/>
      <c r="X5" s="37"/>
      <c r="Y5" s="37"/>
      <c r="Z5" s="37"/>
      <c r="AA5" s="37"/>
      <c r="AB5" s="37"/>
      <c r="AC5" s="37"/>
      <c r="AD5" s="37"/>
      <c r="AE5" s="37"/>
      <c r="AF5" s="37"/>
      <c r="AG5" s="37"/>
      <c r="AH5" s="37"/>
    </row>
    <row r="6" spans="1:34" s="68" customFormat="1" ht="11.25">
      <c r="A6" s="186" t="s">
        <v>6</v>
      </c>
      <c r="B6" s="187"/>
      <c r="C6" s="188"/>
      <c r="D6" s="188"/>
      <c r="E6" s="188"/>
      <c r="F6" s="189"/>
      <c r="G6" s="8"/>
      <c r="H6" s="20" t="s">
        <v>5</v>
      </c>
      <c r="I6" s="177" t="s">
        <v>62</v>
      </c>
      <c r="J6" s="178"/>
      <c r="K6" s="178"/>
      <c r="L6" s="178"/>
      <c r="M6" s="178"/>
      <c r="N6" s="8"/>
      <c r="O6" s="20" t="s">
        <v>5</v>
      </c>
      <c r="P6" s="179" t="s">
        <v>62</v>
      </c>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t="s">
        <v>63</v>
      </c>
      <c r="J7" s="178"/>
      <c r="K7" s="178"/>
      <c r="L7" s="178"/>
      <c r="M7" s="178"/>
      <c r="N7" s="8"/>
      <c r="O7" s="20" t="s">
        <v>8</v>
      </c>
      <c r="P7" s="179" t="s">
        <v>63</v>
      </c>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t="s">
        <v>64</v>
      </c>
      <c r="J8" s="178"/>
      <c r="K8" s="178"/>
      <c r="L8" s="178"/>
      <c r="M8" s="178"/>
      <c r="N8" s="8"/>
      <c r="O8" s="20" t="s">
        <v>10</v>
      </c>
      <c r="P8" s="179" t="s">
        <v>64</v>
      </c>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49</v>
      </c>
      <c r="D9" s="194"/>
      <c r="E9" s="194"/>
      <c r="F9" s="195"/>
      <c r="G9" s="8"/>
      <c r="H9" s="20" t="s">
        <v>12</v>
      </c>
      <c r="I9" s="177">
        <v>38000</v>
      </c>
      <c r="J9" s="178"/>
      <c r="K9" s="178"/>
      <c r="L9" s="178"/>
      <c r="M9" s="178"/>
      <c r="N9" s="8"/>
      <c r="O9" s="20" t="s">
        <v>12</v>
      </c>
      <c r="P9" s="179">
        <v>38000</v>
      </c>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t="s">
        <v>65</v>
      </c>
      <c r="J10" s="178"/>
      <c r="K10" s="178"/>
      <c r="L10" s="178"/>
      <c r="M10" s="178"/>
      <c r="N10" s="8"/>
      <c r="O10" s="20" t="s">
        <v>13</v>
      </c>
      <c r="P10" s="179" t="s">
        <v>65</v>
      </c>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66</v>
      </c>
      <c r="J11" s="178"/>
      <c r="K11" s="178"/>
      <c r="L11" s="178"/>
      <c r="M11" s="178"/>
      <c r="N11" s="8"/>
      <c r="O11" s="20" t="s">
        <v>15</v>
      </c>
      <c r="P11" s="179" t="s">
        <v>66</v>
      </c>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204" t="s">
        <v>67</v>
      </c>
      <c r="J12" s="205"/>
      <c r="K12" s="205"/>
      <c r="L12" s="205"/>
      <c r="M12" s="177"/>
      <c r="N12" s="8"/>
      <c r="O12" s="20" t="s">
        <v>16</v>
      </c>
      <c r="P12" s="179" t="s">
        <v>67</v>
      </c>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68</v>
      </c>
      <c r="J13" s="182"/>
      <c r="K13" s="182"/>
      <c r="L13" s="182"/>
      <c r="M13" s="182"/>
      <c r="N13" s="8"/>
      <c r="O13" s="21" t="s">
        <v>17</v>
      </c>
      <c r="P13" s="183" t="s">
        <v>68</v>
      </c>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2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50</v>
      </c>
      <c r="D17" s="25" t="s">
        <v>57</v>
      </c>
      <c r="E17" s="135" t="s">
        <v>59</v>
      </c>
      <c r="F17" s="135">
        <v>27</v>
      </c>
      <c r="G17" s="121">
        <v>50693680</v>
      </c>
      <c r="H17" s="123"/>
      <c r="I17" s="148" t="s">
        <v>52</v>
      </c>
      <c r="J17" s="145" t="s">
        <v>48</v>
      </c>
      <c r="K17" s="146"/>
      <c r="L17" s="51"/>
      <c r="M17" s="77" t="s">
        <v>53</v>
      </c>
      <c r="N17" s="50"/>
      <c r="O17" s="52"/>
      <c r="P17" s="147" t="s">
        <v>54</v>
      </c>
      <c r="Q17" s="113">
        <v>2100</v>
      </c>
      <c r="R17" s="115">
        <f>IF(Q17="","",IF(AND(Q17&gt;=1,Q17&lt;=300),300,(CEILING(Q17,50))))</f>
        <v>2100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51</v>
      </c>
      <c r="D18" s="25" t="s">
        <v>58</v>
      </c>
      <c r="E18" s="136"/>
      <c r="F18" s="136"/>
      <c r="G18" s="122"/>
      <c r="H18" s="123"/>
      <c r="I18" s="148"/>
      <c r="J18" s="145"/>
      <c r="K18" s="146"/>
      <c r="L18" s="51"/>
      <c r="M18" s="50" t="s">
        <v>53</v>
      </c>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c r="D19" s="28"/>
      <c r="E19" s="127"/>
      <c r="F19" s="129"/>
      <c r="G19" s="131"/>
      <c r="H19" s="133"/>
      <c r="I19" s="137"/>
      <c r="J19" s="139"/>
      <c r="K19" s="140"/>
      <c r="L19" s="54"/>
      <c r="M19" s="74"/>
      <c r="N19" s="53"/>
      <c r="O19" s="55"/>
      <c r="P19" s="149"/>
      <c r="Q19" s="141"/>
      <c r="R19" s="143"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c r="D20" s="28"/>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8"/>
      <c r="J21" s="145"/>
      <c r="K21" s="146"/>
      <c r="L21" s="51"/>
      <c r="M21" s="50"/>
      <c r="N21" s="50"/>
      <c r="O21" s="52"/>
      <c r="P21" s="147"/>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8"/>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9"/>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8"/>
      <c r="J25" s="145"/>
      <c r="K25" s="146"/>
      <c r="L25" s="51"/>
      <c r="M25" s="50"/>
      <c r="N25" s="50"/>
      <c r="O25" s="52"/>
      <c r="P25" s="147"/>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8"/>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2100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55</v>
      </c>
      <c r="K33" s="105"/>
      <c r="L33" s="106"/>
      <c r="M33" s="84"/>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5"/>
      <c r="C34" s="73"/>
      <c r="D34" s="90"/>
      <c r="E34" s="91"/>
      <c r="F34" s="92"/>
      <c r="G34" s="93"/>
      <c r="H34" s="37"/>
      <c r="I34" s="57" t="s">
        <v>40</v>
      </c>
      <c r="J34" s="94" t="s">
        <v>56</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6"/>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7" priority="2">
      <formula>OR($E$13="PRIMERO",$E$13="CUARTO")</formula>
    </cfRule>
  </conditionalFormatting>
  <conditionalFormatting sqref="F32:G33">
    <cfRule type="expression" dxfId="6"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5"/>
  <sheetViews>
    <sheetView topLeftCell="H2" zoomScale="115" zoomScaleNormal="115" workbookViewId="0">
      <selection activeCell="Q19" sqref="Q19:Q20"/>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60</v>
      </c>
      <c r="J4" s="178"/>
      <c r="K4" s="178"/>
      <c r="L4" s="178"/>
      <c r="M4" s="178"/>
      <c r="N4" s="8"/>
      <c r="O4" s="20" t="s">
        <v>3</v>
      </c>
      <c r="P4" s="179" t="s">
        <v>60</v>
      </c>
      <c r="Q4" s="179"/>
      <c r="R4" s="180"/>
      <c r="S4" s="42"/>
      <c r="T4" s="42"/>
      <c r="U4" s="42"/>
      <c r="V4" s="42"/>
      <c r="W4" s="37"/>
      <c r="X4" s="37"/>
      <c r="Y4" s="37"/>
      <c r="Z4" s="37"/>
      <c r="AA4" s="37"/>
      <c r="AB4" s="37"/>
      <c r="AC4" s="37"/>
      <c r="AD4" s="37"/>
      <c r="AE4" s="37"/>
      <c r="AF4" s="37"/>
      <c r="AG4" s="37"/>
      <c r="AH4" s="37"/>
    </row>
    <row r="5" spans="1:34" s="68" customFormat="1" ht="11.25">
      <c r="A5" s="201" t="s">
        <v>4</v>
      </c>
      <c r="B5" s="202"/>
      <c r="C5" s="203">
        <f ca="1">TODAY()</f>
        <v>45636</v>
      </c>
      <c r="D5" s="188"/>
      <c r="E5" s="188"/>
      <c r="F5" s="189"/>
      <c r="G5" s="8"/>
      <c r="H5" s="20" t="s">
        <v>5</v>
      </c>
      <c r="I5" s="177" t="s">
        <v>61</v>
      </c>
      <c r="J5" s="178"/>
      <c r="K5" s="178"/>
      <c r="L5" s="178"/>
      <c r="M5" s="178"/>
      <c r="N5" s="8"/>
      <c r="O5" s="20" t="s">
        <v>5</v>
      </c>
      <c r="P5" s="179" t="s">
        <v>61</v>
      </c>
      <c r="Q5" s="179"/>
      <c r="R5" s="180"/>
      <c r="S5" s="42"/>
      <c r="T5" s="42"/>
      <c r="U5" s="42"/>
      <c r="V5" s="42"/>
      <c r="W5" s="37"/>
      <c r="X5" s="37"/>
      <c r="Y5" s="37"/>
      <c r="Z5" s="37"/>
      <c r="AA5" s="37"/>
      <c r="AB5" s="37"/>
      <c r="AC5" s="37"/>
      <c r="AD5" s="37"/>
      <c r="AE5" s="37"/>
      <c r="AF5" s="37"/>
      <c r="AG5" s="37"/>
      <c r="AH5" s="37"/>
    </row>
    <row r="6" spans="1:34" s="68" customFormat="1" ht="11.25">
      <c r="A6" s="186" t="s">
        <v>6</v>
      </c>
      <c r="B6" s="187"/>
      <c r="C6" s="188"/>
      <c r="D6" s="188"/>
      <c r="E6" s="188"/>
      <c r="F6" s="189"/>
      <c r="G6" s="8"/>
      <c r="H6" s="20" t="s">
        <v>5</v>
      </c>
      <c r="I6" s="177" t="s">
        <v>62</v>
      </c>
      <c r="J6" s="178"/>
      <c r="K6" s="178"/>
      <c r="L6" s="178"/>
      <c r="M6" s="178"/>
      <c r="N6" s="8"/>
      <c r="O6" s="20" t="s">
        <v>5</v>
      </c>
      <c r="P6" s="179" t="s">
        <v>62</v>
      </c>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t="s">
        <v>63</v>
      </c>
      <c r="J7" s="178"/>
      <c r="K7" s="178"/>
      <c r="L7" s="178"/>
      <c r="M7" s="178"/>
      <c r="N7" s="8"/>
      <c r="O7" s="20" t="s">
        <v>8</v>
      </c>
      <c r="P7" s="179" t="s">
        <v>63</v>
      </c>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t="s">
        <v>64</v>
      </c>
      <c r="J8" s="178"/>
      <c r="K8" s="178"/>
      <c r="L8" s="178"/>
      <c r="M8" s="178"/>
      <c r="N8" s="8"/>
      <c r="O8" s="20" t="s">
        <v>10</v>
      </c>
      <c r="P8" s="179" t="s">
        <v>64</v>
      </c>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49</v>
      </c>
      <c r="D9" s="194"/>
      <c r="E9" s="194"/>
      <c r="F9" s="195"/>
      <c r="G9" s="8"/>
      <c r="H9" s="20" t="s">
        <v>12</v>
      </c>
      <c r="I9" s="177">
        <v>38000</v>
      </c>
      <c r="J9" s="178"/>
      <c r="K9" s="178"/>
      <c r="L9" s="178"/>
      <c r="M9" s="178"/>
      <c r="N9" s="8"/>
      <c r="O9" s="20" t="s">
        <v>12</v>
      </c>
      <c r="P9" s="179">
        <v>38000</v>
      </c>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t="s">
        <v>65</v>
      </c>
      <c r="J10" s="178"/>
      <c r="K10" s="178"/>
      <c r="L10" s="178"/>
      <c r="M10" s="178"/>
      <c r="N10" s="8"/>
      <c r="O10" s="20" t="s">
        <v>13</v>
      </c>
      <c r="P10" s="179" t="s">
        <v>65</v>
      </c>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66</v>
      </c>
      <c r="J11" s="178"/>
      <c r="K11" s="178"/>
      <c r="L11" s="178"/>
      <c r="M11" s="178"/>
      <c r="N11" s="8"/>
      <c r="O11" s="20" t="s">
        <v>15</v>
      </c>
      <c r="P11" s="179" t="s">
        <v>66</v>
      </c>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204" t="s">
        <v>67</v>
      </c>
      <c r="J12" s="205"/>
      <c r="K12" s="205"/>
      <c r="L12" s="205"/>
      <c r="M12" s="177"/>
      <c r="N12" s="8"/>
      <c r="O12" s="20" t="s">
        <v>16</v>
      </c>
      <c r="P12" s="179" t="s">
        <v>67</v>
      </c>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68</v>
      </c>
      <c r="J13" s="182"/>
      <c r="K13" s="182"/>
      <c r="L13" s="182"/>
      <c r="M13" s="182"/>
      <c r="N13" s="8"/>
      <c r="O13" s="21" t="s">
        <v>17</v>
      </c>
      <c r="P13" s="183" t="s">
        <v>68</v>
      </c>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2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50</v>
      </c>
      <c r="D17" s="25" t="s">
        <v>57</v>
      </c>
      <c r="E17" s="135" t="s">
        <v>59</v>
      </c>
      <c r="F17" s="135">
        <v>27</v>
      </c>
      <c r="G17" s="121">
        <v>50693680</v>
      </c>
      <c r="H17" s="123"/>
      <c r="I17" s="148" t="s">
        <v>52</v>
      </c>
      <c r="J17" s="145" t="s">
        <v>48</v>
      </c>
      <c r="K17" s="146"/>
      <c r="L17" s="51"/>
      <c r="M17" s="77" t="s">
        <v>53</v>
      </c>
      <c r="N17" s="50"/>
      <c r="O17" s="52"/>
      <c r="P17" s="147" t="s">
        <v>54</v>
      </c>
      <c r="Q17" s="113">
        <v>2100</v>
      </c>
      <c r="R17" s="115">
        <f>IF(Q17="","",IF(AND(Q17&gt;=1,Q17&lt;=300),300,(CEILING(Q17,50))))</f>
        <v>2100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51</v>
      </c>
      <c r="D18" s="25" t="s">
        <v>58</v>
      </c>
      <c r="E18" s="136"/>
      <c r="F18" s="136"/>
      <c r="G18" s="122"/>
      <c r="H18" s="123"/>
      <c r="I18" s="148"/>
      <c r="J18" s="145"/>
      <c r="K18" s="146"/>
      <c r="L18" s="51"/>
      <c r="M18" s="50" t="s">
        <v>53</v>
      </c>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c r="D19" s="28"/>
      <c r="E19" s="127"/>
      <c r="F19" s="129"/>
      <c r="G19" s="131"/>
      <c r="H19" s="133"/>
      <c r="I19" s="137"/>
      <c r="J19" s="139"/>
      <c r="K19" s="140"/>
      <c r="L19" s="54"/>
      <c r="M19" s="74"/>
      <c r="N19" s="53"/>
      <c r="O19" s="55"/>
      <c r="P19" s="149"/>
      <c r="Q19" s="141"/>
      <c r="R19" s="143"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c r="D20" s="28"/>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8"/>
      <c r="J21" s="145"/>
      <c r="K21" s="146"/>
      <c r="L21" s="51"/>
      <c r="M21" s="50"/>
      <c r="N21" s="50"/>
      <c r="O21" s="52"/>
      <c r="P21" s="147"/>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8"/>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9"/>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8"/>
      <c r="J25" s="145"/>
      <c r="K25" s="146"/>
      <c r="L25" s="51"/>
      <c r="M25" s="50"/>
      <c r="N25" s="50"/>
      <c r="O25" s="52"/>
      <c r="P25" s="147"/>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8"/>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2100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55</v>
      </c>
      <c r="K33" s="105"/>
      <c r="L33" s="106"/>
      <c r="M33" s="84"/>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5"/>
      <c r="C34" s="73"/>
      <c r="D34" s="90"/>
      <c r="E34" s="91"/>
      <c r="F34" s="92"/>
      <c r="G34" s="93"/>
      <c r="H34" s="37"/>
      <c r="I34" s="57" t="s">
        <v>40</v>
      </c>
      <c r="J34" s="94" t="s">
        <v>56</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6"/>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5" priority="2">
      <formula>OR($E$13="PRIMERO",$E$13="CUARTO")</formula>
    </cfRule>
  </conditionalFormatting>
  <conditionalFormatting sqref="F32:G33">
    <cfRule type="expression" dxfId="4"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5"/>
  <sheetViews>
    <sheetView topLeftCell="H2" zoomScale="115" zoomScaleNormal="115" workbookViewId="0">
      <selection activeCell="Q19" sqref="Q19:Q20"/>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60</v>
      </c>
      <c r="J4" s="178"/>
      <c r="K4" s="178"/>
      <c r="L4" s="178"/>
      <c r="M4" s="178"/>
      <c r="N4" s="8"/>
      <c r="O4" s="20" t="s">
        <v>3</v>
      </c>
      <c r="P4" s="179" t="s">
        <v>60</v>
      </c>
      <c r="Q4" s="179"/>
      <c r="R4" s="180"/>
      <c r="S4" s="42"/>
      <c r="T4" s="42"/>
      <c r="U4" s="42"/>
      <c r="V4" s="42"/>
      <c r="W4" s="37"/>
      <c r="X4" s="37"/>
      <c r="Y4" s="37"/>
      <c r="Z4" s="37"/>
      <c r="AA4" s="37"/>
      <c r="AB4" s="37"/>
      <c r="AC4" s="37"/>
      <c r="AD4" s="37"/>
      <c r="AE4" s="37"/>
      <c r="AF4" s="37"/>
      <c r="AG4" s="37"/>
      <c r="AH4" s="37"/>
    </row>
    <row r="5" spans="1:34" s="68" customFormat="1" ht="11.25">
      <c r="A5" s="201" t="s">
        <v>4</v>
      </c>
      <c r="B5" s="202"/>
      <c r="C5" s="203">
        <f ca="1">TODAY()</f>
        <v>45636</v>
      </c>
      <c r="D5" s="188"/>
      <c r="E5" s="188"/>
      <c r="F5" s="189"/>
      <c r="G5" s="8"/>
      <c r="H5" s="20" t="s">
        <v>5</v>
      </c>
      <c r="I5" s="177" t="s">
        <v>61</v>
      </c>
      <c r="J5" s="178"/>
      <c r="K5" s="178"/>
      <c r="L5" s="178"/>
      <c r="M5" s="178"/>
      <c r="N5" s="8"/>
      <c r="O5" s="20" t="s">
        <v>5</v>
      </c>
      <c r="P5" s="179" t="s">
        <v>61</v>
      </c>
      <c r="Q5" s="179"/>
      <c r="R5" s="180"/>
      <c r="S5" s="42"/>
      <c r="T5" s="42"/>
      <c r="U5" s="42"/>
      <c r="V5" s="42"/>
      <c r="W5" s="37"/>
      <c r="X5" s="37"/>
      <c r="Y5" s="37"/>
      <c r="Z5" s="37"/>
      <c r="AA5" s="37"/>
      <c r="AB5" s="37"/>
      <c r="AC5" s="37"/>
      <c r="AD5" s="37"/>
      <c r="AE5" s="37"/>
      <c r="AF5" s="37"/>
      <c r="AG5" s="37"/>
      <c r="AH5" s="37"/>
    </row>
    <row r="6" spans="1:34" s="68" customFormat="1" ht="11.25">
      <c r="A6" s="186" t="s">
        <v>6</v>
      </c>
      <c r="B6" s="187"/>
      <c r="C6" s="188"/>
      <c r="D6" s="188"/>
      <c r="E6" s="188"/>
      <c r="F6" s="189"/>
      <c r="G6" s="8"/>
      <c r="H6" s="20" t="s">
        <v>5</v>
      </c>
      <c r="I6" s="177" t="s">
        <v>62</v>
      </c>
      <c r="J6" s="178"/>
      <c r="K6" s="178"/>
      <c r="L6" s="178"/>
      <c r="M6" s="178"/>
      <c r="N6" s="8"/>
      <c r="O6" s="20" t="s">
        <v>5</v>
      </c>
      <c r="P6" s="179" t="s">
        <v>62</v>
      </c>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t="s">
        <v>63</v>
      </c>
      <c r="J7" s="178"/>
      <c r="K7" s="178"/>
      <c r="L7" s="178"/>
      <c r="M7" s="178"/>
      <c r="N7" s="8"/>
      <c r="O7" s="20" t="s">
        <v>8</v>
      </c>
      <c r="P7" s="179" t="s">
        <v>63</v>
      </c>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t="s">
        <v>64</v>
      </c>
      <c r="J8" s="178"/>
      <c r="K8" s="178"/>
      <c r="L8" s="178"/>
      <c r="M8" s="178"/>
      <c r="N8" s="8"/>
      <c r="O8" s="20" t="s">
        <v>10</v>
      </c>
      <c r="P8" s="179" t="s">
        <v>64</v>
      </c>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49</v>
      </c>
      <c r="D9" s="194"/>
      <c r="E9" s="194"/>
      <c r="F9" s="195"/>
      <c r="G9" s="8"/>
      <c r="H9" s="20" t="s">
        <v>12</v>
      </c>
      <c r="I9" s="177">
        <v>38000</v>
      </c>
      <c r="J9" s="178"/>
      <c r="K9" s="178"/>
      <c r="L9" s="178"/>
      <c r="M9" s="178"/>
      <c r="N9" s="8"/>
      <c r="O9" s="20" t="s">
        <v>12</v>
      </c>
      <c r="P9" s="179">
        <v>38000</v>
      </c>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t="s">
        <v>65</v>
      </c>
      <c r="J10" s="178"/>
      <c r="K10" s="178"/>
      <c r="L10" s="178"/>
      <c r="M10" s="178"/>
      <c r="N10" s="8"/>
      <c r="O10" s="20" t="s">
        <v>13</v>
      </c>
      <c r="P10" s="179" t="s">
        <v>65</v>
      </c>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66</v>
      </c>
      <c r="J11" s="178"/>
      <c r="K11" s="178"/>
      <c r="L11" s="178"/>
      <c r="M11" s="178"/>
      <c r="N11" s="8"/>
      <c r="O11" s="20" t="s">
        <v>15</v>
      </c>
      <c r="P11" s="179" t="s">
        <v>66</v>
      </c>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204" t="s">
        <v>67</v>
      </c>
      <c r="J12" s="205"/>
      <c r="K12" s="205"/>
      <c r="L12" s="205"/>
      <c r="M12" s="177"/>
      <c r="N12" s="8"/>
      <c r="O12" s="20" t="s">
        <v>16</v>
      </c>
      <c r="P12" s="179" t="s">
        <v>67</v>
      </c>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68</v>
      </c>
      <c r="J13" s="182"/>
      <c r="K13" s="182"/>
      <c r="L13" s="182"/>
      <c r="M13" s="182"/>
      <c r="N13" s="8"/>
      <c r="O13" s="21" t="s">
        <v>17</v>
      </c>
      <c r="P13" s="183" t="s">
        <v>68</v>
      </c>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2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50</v>
      </c>
      <c r="D17" s="25" t="s">
        <v>57</v>
      </c>
      <c r="E17" s="135" t="s">
        <v>59</v>
      </c>
      <c r="F17" s="135">
        <v>27</v>
      </c>
      <c r="G17" s="121">
        <v>50693680</v>
      </c>
      <c r="H17" s="123"/>
      <c r="I17" s="148" t="s">
        <v>52</v>
      </c>
      <c r="J17" s="145" t="s">
        <v>48</v>
      </c>
      <c r="K17" s="146"/>
      <c r="L17" s="51"/>
      <c r="M17" s="77" t="s">
        <v>53</v>
      </c>
      <c r="N17" s="50"/>
      <c r="O17" s="52"/>
      <c r="P17" s="147" t="s">
        <v>54</v>
      </c>
      <c r="Q17" s="113">
        <v>2100</v>
      </c>
      <c r="R17" s="115">
        <f>IF(Q17="","",IF(AND(Q17&gt;=1,Q17&lt;=300),300,(CEILING(Q17,50))))</f>
        <v>2100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51</v>
      </c>
      <c r="D18" s="25" t="s">
        <v>58</v>
      </c>
      <c r="E18" s="136"/>
      <c r="F18" s="136"/>
      <c r="G18" s="122"/>
      <c r="H18" s="123"/>
      <c r="I18" s="148"/>
      <c r="J18" s="145"/>
      <c r="K18" s="146"/>
      <c r="L18" s="51"/>
      <c r="M18" s="50" t="s">
        <v>53</v>
      </c>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c r="D19" s="28"/>
      <c r="E19" s="127"/>
      <c r="F19" s="129"/>
      <c r="G19" s="131"/>
      <c r="H19" s="133"/>
      <c r="I19" s="137"/>
      <c r="J19" s="139"/>
      <c r="K19" s="140"/>
      <c r="L19" s="54"/>
      <c r="M19" s="74"/>
      <c r="N19" s="53"/>
      <c r="O19" s="55"/>
      <c r="P19" s="149"/>
      <c r="Q19" s="141"/>
      <c r="R19" s="143"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c r="D20" s="28"/>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8"/>
      <c r="J21" s="145"/>
      <c r="K21" s="146"/>
      <c r="L21" s="51"/>
      <c r="M21" s="50"/>
      <c r="N21" s="50"/>
      <c r="O21" s="52"/>
      <c r="P21" s="147"/>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8"/>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9"/>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8"/>
      <c r="J25" s="145"/>
      <c r="K25" s="146"/>
      <c r="L25" s="51"/>
      <c r="M25" s="50"/>
      <c r="N25" s="50"/>
      <c r="O25" s="52"/>
      <c r="P25" s="147"/>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8"/>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2100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55</v>
      </c>
      <c r="K33" s="105"/>
      <c r="L33" s="106"/>
      <c r="M33" s="84"/>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5"/>
      <c r="C34" s="73"/>
      <c r="D34" s="90"/>
      <c r="E34" s="91"/>
      <c r="F34" s="92"/>
      <c r="G34" s="93"/>
      <c r="H34" s="37"/>
      <c r="I34" s="57" t="s">
        <v>40</v>
      </c>
      <c r="J34" s="94" t="s">
        <v>56</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6"/>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3" priority="2">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5"/>
  <sheetViews>
    <sheetView tabSelected="1" zoomScale="115" zoomScaleNormal="115" workbookViewId="0">
      <selection activeCell="Q19" sqref="Q19:Q20"/>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60</v>
      </c>
      <c r="J4" s="178"/>
      <c r="K4" s="178"/>
      <c r="L4" s="178"/>
      <c r="M4" s="178"/>
      <c r="N4" s="8"/>
      <c r="O4" s="20" t="s">
        <v>3</v>
      </c>
      <c r="P4" s="179" t="s">
        <v>60</v>
      </c>
      <c r="Q4" s="179"/>
      <c r="R4" s="180"/>
      <c r="S4" s="42"/>
      <c r="T4" s="42"/>
      <c r="U4" s="42"/>
      <c r="V4" s="42"/>
      <c r="W4" s="37"/>
      <c r="X4" s="37"/>
      <c r="Y4" s="37"/>
      <c r="Z4" s="37"/>
      <c r="AA4" s="37"/>
      <c r="AB4" s="37"/>
      <c r="AC4" s="37"/>
      <c r="AD4" s="37"/>
      <c r="AE4" s="37"/>
      <c r="AF4" s="37"/>
      <c r="AG4" s="37"/>
      <c r="AH4" s="37"/>
    </row>
    <row r="5" spans="1:34" s="68" customFormat="1" ht="11.25">
      <c r="A5" s="201" t="s">
        <v>4</v>
      </c>
      <c r="B5" s="202"/>
      <c r="C5" s="203">
        <f ca="1">TODAY()</f>
        <v>45636</v>
      </c>
      <c r="D5" s="188"/>
      <c r="E5" s="188"/>
      <c r="F5" s="189"/>
      <c r="G5" s="8"/>
      <c r="H5" s="20" t="s">
        <v>5</v>
      </c>
      <c r="I5" s="177" t="s">
        <v>61</v>
      </c>
      <c r="J5" s="178"/>
      <c r="K5" s="178"/>
      <c r="L5" s="178"/>
      <c r="M5" s="178"/>
      <c r="N5" s="8"/>
      <c r="O5" s="20" t="s">
        <v>5</v>
      </c>
      <c r="P5" s="179" t="s">
        <v>61</v>
      </c>
      <c r="Q5" s="179"/>
      <c r="R5" s="180"/>
      <c r="S5" s="42"/>
      <c r="T5" s="42"/>
      <c r="U5" s="42"/>
      <c r="V5" s="42"/>
      <c r="W5" s="37"/>
      <c r="X5" s="37"/>
      <c r="Y5" s="37"/>
      <c r="Z5" s="37"/>
      <c r="AA5" s="37"/>
      <c r="AB5" s="37"/>
      <c r="AC5" s="37"/>
      <c r="AD5" s="37"/>
      <c r="AE5" s="37"/>
      <c r="AF5" s="37"/>
      <c r="AG5" s="37"/>
      <c r="AH5" s="37"/>
    </row>
    <row r="6" spans="1:34" s="68" customFormat="1" ht="11.25">
      <c r="A6" s="186" t="s">
        <v>6</v>
      </c>
      <c r="B6" s="187"/>
      <c r="C6" s="188"/>
      <c r="D6" s="188"/>
      <c r="E6" s="188"/>
      <c r="F6" s="189"/>
      <c r="G6" s="8"/>
      <c r="H6" s="20" t="s">
        <v>5</v>
      </c>
      <c r="I6" s="177" t="s">
        <v>62</v>
      </c>
      <c r="J6" s="178"/>
      <c r="K6" s="178"/>
      <c r="L6" s="178"/>
      <c r="M6" s="178"/>
      <c r="N6" s="8"/>
      <c r="O6" s="20" t="s">
        <v>5</v>
      </c>
      <c r="P6" s="179" t="s">
        <v>62</v>
      </c>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t="s">
        <v>63</v>
      </c>
      <c r="J7" s="178"/>
      <c r="K7" s="178"/>
      <c r="L7" s="178"/>
      <c r="M7" s="178"/>
      <c r="N7" s="8"/>
      <c r="O7" s="20" t="s">
        <v>8</v>
      </c>
      <c r="P7" s="179" t="s">
        <v>63</v>
      </c>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t="s">
        <v>64</v>
      </c>
      <c r="J8" s="178"/>
      <c r="K8" s="178"/>
      <c r="L8" s="178"/>
      <c r="M8" s="178"/>
      <c r="N8" s="8"/>
      <c r="O8" s="20" t="s">
        <v>10</v>
      </c>
      <c r="P8" s="179" t="s">
        <v>64</v>
      </c>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49</v>
      </c>
      <c r="D9" s="194"/>
      <c r="E9" s="194"/>
      <c r="F9" s="195"/>
      <c r="G9" s="8"/>
      <c r="H9" s="20" t="s">
        <v>12</v>
      </c>
      <c r="I9" s="177">
        <v>38000</v>
      </c>
      <c r="J9" s="178"/>
      <c r="K9" s="178"/>
      <c r="L9" s="178"/>
      <c r="M9" s="178"/>
      <c r="N9" s="8"/>
      <c r="O9" s="20" t="s">
        <v>12</v>
      </c>
      <c r="P9" s="179">
        <v>38000</v>
      </c>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t="s">
        <v>65</v>
      </c>
      <c r="J10" s="178"/>
      <c r="K10" s="178"/>
      <c r="L10" s="178"/>
      <c r="M10" s="178"/>
      <c r="N10" s="8"/>
      <c r="O10" s="20" t="s">
        <v>13</v>
      </c>
      <c r="P10" s="179" t="s">
        <v>65</v>
      </c>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66</v>
      </c>
      <c r="J11" s="178"/>
      <c r="K11" s="178"/>
      <c r="L11" s="178"/>
      <c r="M11" s="178"/>
      <c r="N11" s="8"/>
      <c r="O11" s="20" t="s">
        <v>15</v>
      </c>
      <c r="P11" s="179" t="s">
        <v>66</v>
      </c>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204" t="s">
        <v>67</v>
      </c>
      <c r="J12" s="205"/>
      <c r="K12" s="205"/>
      <c r="L12" s="205"/>
      <c r="M12" s="177"/>
      <c r="N12" s="8"/>
      <c r="O12" s="20" t="s">
        <v>16</v>
      </c>
      <c r="P12" s="179" t="s">
        <v>67</v>
      </c>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68</v>
      </c>
      <c r="J13" s="182"/>
      <c r="K13" s="182"/>
      <c r="L13" s="182"/>
      <c r="M13" s="182"/>
      <c r="N13" s="8"/>
      <c r="O13" s="21" t="s">
        <v>17</v>
      </c>
      <c r="P13" s="183" t="s">
        <v>68</v>
      </c>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2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50</v>
      </c>
      <c r="D17" s="25" t="s">
        <v>57</v>
      </c>
      <c r="E17" s="135" t="s">
        <v>59</v>
      </c>
      <c r="F17" s="135">
        <v>27</v>
      </c>
      <c r="G17" s="121">
        <v>50693680</v>
      </c>
      <c r="H17" s="123"/>
      <c r="I17" s="148" t="s">
        <v>52</v>
      </c>
      <c r="J17" s="145" t="s">
        <v>48</v>
      </c>
      <c r="K17" s="146"/>
      <c r="L17" s="51"/>
      <c r="M17" s="77" t="s">
        <v>53</v>
      </c>
      <c r="N17" s="50"/>
      <c r="O17" s="52"/>
      <c r="P17" s="147" t="s">
        <v>54</v>
      </c>
      <c r="Q17" s="113">
        <v>2100</v>
      </c>
      <c r="R17" s="115">
        <f>IF(Q17="","",IF(AND(Q17&gt;=1,Q17&lt;=300),300,(CEILING(Q17,50))))</f>
        <v>2100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51</v>
      </c>
      <c r="D18" s="25" t="s">
        <v>58</v>
      </c>
      <c r="E18" s="136"/>
      <c r="F18" s="136"/>
      <c r="G18" s="122"/>
      <c r="H18" s="123"/>
      <c r="I18" s="148"/>
      <c r="J18" s="145"/>
      <c r="K18" s="146"/>
      <c r="L18" s="51"/>
      <c r="M18" s="50" t="s">
        <v>53</v>
      </c>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c r="D19" s="28"/>
      <c r="E19" s="127"/>
      <c r="F19" s="129"/>
      <c r="G19" s="131"/>
      <c r="H19" s="133"/>
      <c r="I19" s="137"/>
      <c r="J19" s="139"/>
      <c r="K19" s="140"/>
      <c r="L19" s="54"/>
      <c r="M19" s="74"/>
      <c r="N19" s="53"/>
      <c r="O19" s="55"/>
      <c r="P19" s="149"/>
      <c r="Q19" s="141"/>
      <c r="R19" s="143"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c r="D20" s="28"/>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8"/>
      <c r="J21" s="145"/>
      <c r="K21" s="146"/>
      <c r="L21" s="51"/>
      <c r="M21" s="50"/>
      <c r="N21" s="50"/>
      <c r="O21" s="52"/>
      <c r="P21" s="147"/>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8"/>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9"/>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8"/>
      <c r="J25" s="145"/>
      <c r="K25" s="146"/>
      <c r="L25" s="51"/>
      <c r="M25" s="50"/>
      <c r="N25" s="50"/>
      <c r="O25" s="52"/>
      <c r="P25" s="147"/>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8"/>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2100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55</v>
      </c>
      <c r="K33" s="105"/>
      <c r="L33" s="106"/>
      <c r="M33" s="84"/>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5"/>
      <c r="C34" s="73"/>
      <c r="D34" s="90"/>
      <c r="E34" s="91"/>
      <c r="F34" s="92"/>
      <c r="G34" s="93"/>
      <c r="H34" s="37"/>
      <c r="I34" s="57" t="s">
        <v>40</v>
      </c>
      <c r="J34" s="94" t="s">
        <v>56</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6"/>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PO 3803 KAMAL</vt:lpstr>
      <vt:lpstr>PO 3804 KAMAL</vt:lpstr>
      <vt:lpstr>PO 3805 KAMAL</vt:lpstr>
      <vt:lpstr>PO 3806 KAMAL</vt:lpstr>
      <vt:lpstr>PO 3807 KAMAL</vt:lpstr>
      <vt:lpstr>PO 3808 KAMAL</vt:lpstr>
      <vt:lpstr>'PO 3803 KAMAL'!Print_Area</vt:lpstr>
      <vt:lpstr>'PO 3804 KAMAL'!Print_Area</vt:lpstr>
      <vt:lpstr>'PO 3805 KAMAL'!Print_Area</vt:lpstr>
      <vt:lpstr>'PO 3806 KAMAL'!Print_Area</vt:lpstr>
      <vt:lpstr>'PO 3807 KAMAL'!Print_Area</vt:lpstr>
      <vt:lpstr>'PO 3808 KAMAL'!Print_Area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mrk-pc24</cp:lastModifiedBy>
  <cp:lastPrinted>2024-03-26T15:24:37Z</cp:lastPrinted>
  <dcterms:created xsi:type="dcterms:W3CDTF">2023-02-09T06:24:00Z</dcterms:created>
  <dcterms:modified xsi:type="dcterms:W3CDTF">2024-12-10T06:31:53Z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