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价格牌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<sst xmlns="http://schemas.openxmlformats.org/spreadsheetml/2006/main" count="18" uniqueCount="18">
  <si>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4786-060-250
PO69395</t>
  </si>
  <si>
    <t>250白色</t>
  </si>
  <si>
    <t>损耗</t>
  </si>
  <si>
    <t>尺码</t>
  </si>
  <si>
    <t>订单数量</t>
  </si>
  <si>
    <t>加5%后的数量</t>
  </si>
  <si>
    <t>发滁州数量</t>
  </si>
  <si>
    <t>发拓昇工厂</t>
  </si>
  <si>
    <t>发墨雅数量</t>
  </si>
  <si>
    <t>需发丽豪 数量</t>
  </si>
  <si>
    <t>XS</t>
  </si>
  <si>
    <t>S</t>
  </si>
  <si>
    <t>M</t>
  </si>
  <si>
    <t>L</t>
  </si>
  <si>
    <t>XL</t>
  </si>
  <si>
    <t>滁州</t>
  </si>
  <si>
    <t>拓晟</t>
  </si>
  <si>
    <t>墨雅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</si>
</sst>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6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colors>
    <mruColors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10</xdr:row>
      <xdr:rowOff>104775</xdr:rowOff>
    </xdr:from>
    <xdr:to>
      <xdr:col>3</xdr:col>
      <xdr:colOff>959485</xdr:colOff>
      <xdr:row>15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727325"/>
          <a:ext cx="301625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24130</xdr:colOff>
      <xdr:row>10</xdr:row>
      <xdr:rowOff>171450</xdr:rowOff>
    </xdr:from>
    <xdr:to>
      <xdr:col>6</xdr:col>
      <xdr:colOff>596900</xdr:colOff>
      <xdr:row>15</xdr:row>
      <xdr:rowOff>50800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69945" y="2794000"/>
          <a:ext cx="2857500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186690</xdr:colOff>
      <xdr:row>11</xdr:row>
      <xdr:rowOff>7620</xdr:rowOff>
    </xdr:from>
    <xdr:to>
      <xdr:col>11</xdr:col>
      <xdr:colOff>492125</xdr:colOff>
      <xdr:row>14</xdr:row>
      <xdr:rowOff>58420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9600" y="2839720"/>
          <a:ext cx="4787900" cy="679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85" zoomScaleNormal="85" workbookViewId="0">
      <selection activeCell="E19" sqref="E19"/>
    </sheetView>
  </sheetViews>
  <sheetFormatPr defaultColWidth="9" defaultRowHeight="16.5"/>
  <cols>
    <col min="1" max="3" width="9" style="1"/>
    <col min="4" max="4" width="16.9083333333333" style="1" customWidth="1"/>
    <col min="5" max="5" width="14.9916666666667" style="1" customWidth="1"/>
    <col min="6" max="8" width="14.9916666666667" style="2" customWidth="1"/>
    <col min="9" max="9" width="25.8333333333333" style="1" customWidth="1"/>
    <col min="10" max="16384" width="9" style="1"/>
  </cols>
  <sheetData>
    <row r="1" s="1" customFormat="1" ht="37" customHeight="1" spans="1:9">
      <c r="A1" s="3" t="s">
        <v>0</v>
      </c>
      <c r="B1" s="4"/>
      <c r="C1" s="4"/>
      <c r="D1" s="4"/>
      <c r="E1" s="4" t="s">
        <v>1</v>
      </c>
      <c r="F1" s="5"/>
      <c r="G1" s="5"/>
      <c r="H1" s="5"/>
      <c r="I1" s="4"/>
    </row>
    <row r="2" s="1" customFormat="1" ht="20" customHeight="1" spans="1:9">
      <c r="A2" s="4" t="s">
        <v>2</v>
      </c>
      <c r="B2" s="6" t="s">
        <v>3</v>
      </c>
      <c r="C2" s="6" t="s">
        <v>4</v>
      </c>
      <c r="D2" s="6" t="s">
        <v>5</v>
      </c>
      <c r="E2" s="7" t="s">
        <v>6</v>
      </c>
      <c r="F2" s="8" t="s">
        <v>7</v>
      </c>
      <c r="G2" s="9" t="s">
        <v>8</v>
      </c>
      <c r="H2" s="10"/>
      <c r="I2" s="6" t="s">
        <v>9</v>
      </c>
    </row>
    <row r="3" s="1" customFormat="1" ht="20" customHeight="1" spans="1:9">
      <c r="A3" s="4">
        <v>1.05</v>
      </c>
      <c r="B3" s="6" t="s">
        <v>10</v>
      </c>
      <c r="C3" s="6">
        <f>10023*1.02</f>
        <v>10223.46</v>
      </c>
      <c r="D3" s="6">
        <f t="shared" ref="D3:D7" si="0">A3*C3</f>
        <v>10734.633</v>
      </c>
      <c r="E3" s="7">
        <v>1705</v>
      </c>
      <c r="F3" s="8">
        <v>1705</v>
      </c>
      <c r="G3" s="9">
        <v>1705</v>
      </c>
      <c r="H3" s="9"/>
      <c r="I3" s="6">
        <f>D3-E3-F3-G3-H3</f>
        <v>5619.633</v>
      </c>
    </row>
    <row r="4" s="1" customFormat="1" ht="20" customHeight="1" spans="1:9">
      <c r="A4" s="4">
        <v>1.05</v>
      </c>
      <c r="B4" s="6" t="s">
        <v>11</v>
      </c>
      <c r="C4" s="6">
        <f>14632*1.02</f>
        <v>14924.64</v>
      </c>
      <c r="D4" s="6">
        <f t="shared" si="0"/>
        <v>15670.872</v>
      </c>
      <c r="E4" s="7">
        <v>2491</v>
      </c>
      <c r="F4" s="8">
        <v>2491</v>
      </c>
      <c r="G4" s="9">
        <v>2491</v>
      </c>
      <c r="H4" s="9"/>
      <c r="I4" s="6">
        <f>D4-E4-F4-G4-H4</f>
        <v>8197.872</v>
      </c>
    </row>
    <row r="5" s="1" customFormat="1" ht="20" customHeight="1" spans="1:9">
      <c r="A5" s="4">
        <v>1.05</v>
      </c>
      <c r="B5" s="6" t="s">
        <v>12</v>
      </c>
      <c r="C5" s="6">
        <f>15797*1.02</f>
        <v>16112.94</v>
      </c>
      <c r="D5" s="6">
        <f t="shared" si="0"/>
        <v>16918.587</v>
      </c>
      <c r="E5" s="7">
        <v>2686</v>
      </c>
      <c r="F5" s="8">
        <v>2686</v>
      </c>
      <c r="G5" s="9">
        <v>2686</v>
      </c>
      <c r="H5" s="9"/>
      <c r="I5" s="6">
        <f>D5-E5-F5-G5-H5</f>
        <v>8860.587</v>
      </c>
    </row>
    <row r="6" s="1" customFormat="1" ht="20" customHeight="1" spans="1:9">
      <c r="A6" s="4">
        <v>1.05</v>
      </c>
      <c r="B6" s="6" t="s">
        <v>13</v>
      </c>
      <c r="C6" s="6">
        <f>11357*1.02</f>
        <v>11584.14</v>
      </c>
      <c r="D6" s="6">
        <f t="shared" si="0"/>
        <v>12163.347</v>
      </c>
      <c r="E6" s="7">
        <v>1932</v>
      </c>
      <c r="F6" s="8">
        <v>1932</v>
      </c>
      <c r="G6" s="9">
        <v>1932</v>
      </c>
      <c r="H6" s="9"/>
      <c r="I6" s="6">
        <f>D6-E6-F6-G6-H6</f>
        <v>6367.347</v>
      </c>
    </row>
    <row r="7" s="1" customFormat="1" ht="20" customHeight="1" spans="1:9">
      <c r="A7" s="4">
        <v>1.05</v>
      </c>
      <c r="B7" s="6" t="s">
        <v>14</v>
      </c>
      <c r="C7" s="6">
        <f>8191*1.02</f>
        <v>8354.82</v>
      </c>
      <c r="D7" s="6">
        <f t="shared" si="0"/>
        <v>8772.561</v>
      </c>
      <c r="E7" s="7">
        <v>1393</v>
      </c>
      <c r="F7" s="8">
        <v>1393</v>
      </c>
      <c r="G7" s="9">
        <v>1393</v>
      </c>
      <c r="H7" s="9"/>
      <c r="I7" s="6">
        <f>D7-E7-F7-G7-H7</f>
        <v>4593.561</v>
      </c>
    </row>
    <row r="8" s="1" customFormat="1" spans="1:9">
      <c r="A8" s="11"/>
      <c r="B8" s="11"/>
      <c r="C8" s="11">
        <f t="shared" ref="C8:G8" si="1">SUM(C3:C7)</f>
        <v>61200</v>
      </c>
      <c r="D8" s="11">
        <f t="shared" si="1"/>
        <v>64260</v>
      </c>
      <c r="E8" s="11">
        <f t="shared" si="1"/>
        <v>10207</v>
      </c>
      <c r="F8" s="11">
        <f t="shared" si="1"/>
        <v>10207</v>
      </c>
      <c r="G8" s="11">
        <f t="shared" si="1"/>
        <v>10207</v>
      </c>
      <c r="H8" s="12"/>
      <c r="I8" s="11">
        <f>SUM(I3:I7)</f>
        <v>33639</v>
      </c>
    </row>
    <row r="9" s="1" customFormat="1" spans="8:8">
      <c r="H9" s="2"/>
    </row>
    <row r="11" spans="2:8">
      <c r="B11" s="1" t="s">
        <v>15</v>
      </c>
      <c r="E11" s="1" t="s">
        <v>16</v>
      </c>
      <c r="H11" s="2" t="s">
        <v>17</v>
      </c>
    </row>
  </sheetData>
  <mergeCells count="1">
    <mergeCell ref="A1:C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2025-02-20T07:37:09Z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0AF1E6B103C04EA8B5AD40A792CDF8B6_12</vt:lpwstr>
  </property>
</Properties>
</file>