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40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<sst xmlns="http://schemas.openxmlformats.org/spreadsheetml/2006/main" count="87" uniqueCount="36">
  <si>
    <t>腰封采购单</t>
  </si>
  <si>
    <t>生产单位：上海睿灏                              日期：2025年1月6日</t>
  </si>
  <si>
    <t>地址：上海市                                   联系人： 小徐</t>
  </si>
  <si>
    <t>电话：17317154088</t>
  </si>
  <si>
    <t>序号</t>
  </si>
  <si>
    <t>名称</t>
  </si>
  <si>
    <t>订单号</t>
  </si>
  <si>
    <t>款号</t>
  </si>
  <si>
    <t>品名</t>
  </si>
  <si>
    <t>数量</t>
  </si>
  <si>
    <t>单价</t>
  </si>
  <si>
    <t>总价/元</t>
  </si>
  <si>
    <t>交期</t>
  </si>
  <si>
    <t>收货地址</t>
  </si>
  <si>
    <t>腰封</t>
  </si>
  <si>
    <t>I210010</t>
  </si>
  <si>
    <t>NIHP2I210010CV2</t>
  </si>
  <si>
    <t>江都</t>
  </si>
  <si>
    <t>吊牌</t>
  </si>
  <si>
    <t>HTICWOMCHAR</t>
  </si>
  <si>
    <t>贴纸</t>
  </si>
  <si>
    <t>LOOKCHARHT</t>
  </si>
  <si>
    <t>I210011</t>
  </si>
  <si>
    <t>I211016</t>
  </si>
  <si>
    <t>I211024</t>
  </si>
  <si>
    <t>HTICWOMCHARV2</t>
  </si>
  <si>
    <t>I211023</t>
  </si>
  <si>
    <t>S-ICLOOKCHAR</t>
  </si>
  <si>
    <t>I311011</t>
  </si>
  <si>
    <t>NIB3I31047CV3</t>
  </si>
  <si>
    <t>HTLIFETOUCH</t>
  </si>
  <si>
    <t>I310002</t>
  </si>
  <si>
    <t>I321002</t>
  </si>
  <si>
    <t>NIB3I321002CV3</t>
  </si>
  <si>
    <t>所有数量请按我计划数送！如有疑问，请来电！（适量放余量）</t>
  </si>
  <si>
    <t>制表：刘丹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</si>
</sst>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>
      <alignment vertical="center"/>
    </xf>
    <xf numFmtId="0" fontId="0" fillId="0" borderId="0" xfId="0" applyNumberFormat="1" applyFill="1">
      <alignment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Alignment="1">
      <alignment horizontal="left" vertical="center"/>
    </xf>
    <xf numFmtId="0" fontId="2" fillId="0" borderId="0" xfId="0" applyNumberFormat="1" applyFont="1" applyFill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0" xfId="0" applyNumberFormat="1" applyFont="1" applyAlignment="1">
      <alignment vertical="center"/>
    </xf>
    <xf numFmtId="0" fontId="2" fillId="0" borderId="0" xfId="0" applyNumberFormat="1" applyFont="1" applyFill="1" applyAlignment="1">
      <alignment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left" vertical="center" wrapText="1"/>
    </xf>
    <xf numFmtId="0" fontId="2" fillId="0" borderId="0" xfId="0" applyNumberFormat="1" applyFont="1" applyFill="1" applyAlignment="1">
      <alignment horizontal="left" vertical="center" wrapText="1"/>
    </xf>
    <xf numFmtId="0" fontId="3" fillId="0" borderId="0" xfId="0" applyNumberFormat="1" applyFont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4" fillId="0" borderId="0" xfId="49" applyNumberFormat="1" applyFont="1" applyAlignment="1">
      <alignment vertical="center"/>
    </xf>
    <xf numFmtId="0" fontId="5" fillId="0" borderId="0" xfId="49" applyNumberFormat="1" applyFont="1" applyAlignment="1">
      <alignment vertical="center"/>
    </xf>
    <xf numFmtId="0" fontId="6" fillId="0" borderId="0" xfId="49" applyNumberFormat="1" applyFont="1" applyFill="1" applyAlignment="1">
      <alignment vertical="center"/>
    </xf>
    <xf numFmtId="176" fontId="2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17</xdr:row>
      <xdr:rowOff>0</xdr:rowOff>
    </xdr:from>
    <xdr:to>
      <xdr:col>5</xdr:col>
      <xdr:colOff>0</xdr:colOff>
      <xdr:row>22</xdr:row>
      <xdr:rowOff>152400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" y="3022600"/>
          <a:ext cx="2514600" cy="1041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286385</xdr:colOff>
      <xdr:row>24</xdr:row>
      <xdr:rowOff>66675</xdr:rowOff>
    </xdr:from>
    <xdr:to>
      <xdr:col>4</xdr:col>
      <xdr:colOff>276860</xdr:colOff>
      <xdr:row>35</xdr:row>
      <xdr:rowOff>85725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5035" y="4333875"/>
          <a:ext cx="1876425" cy="1974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619125</xdr:colOff>
      <xdr:row>26</xdr:row>
      <xdr:rowOff>47625</xdr:rowOff>
    </xdr:from>
    <xdr:to>
      <xdr:col>9</xdr:col>
      <xdr:colOff>133350</xdr:colOff>
      <xdr:row>34</xdr:row>
      <xdr:rowOff>76200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91025" y="4670425"/>
          <a:ext cx="1400175" cy="145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447675</xdr:colOff>
      <xdr:row>18</xdr:row>
      <xdr:rowOff>104775</xdr:rowOff>
    </xdr:from>
    <xdr:to>
      <xdr:col>9</xdr:col>
      <xdr:colOff>228600</xdr:colOff>
      <xdr:row>22</xdr:row>
      <xdr:rowOff>38100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219575" y="3305175"/>
          <a:ext cx="1666875" cy="644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1"/>
  <sheetViews>
    <sheetView tabSelected="1" zoomScale="70" zoomScaleNormal="70" workbookViewId="0">
      <selection activeCell="M24" sqref="M24"/>
    </sheetView>
  </sheetViews>
  <sheetFormatPr defaultColWidth="9" defaultRowHeight="14"/>
  <cols>
    <col min="1" max="1" width="9" style="2"/>
    <col min="2" max="2" width="10.3727272727273" style="2" customWidth="1"/>
    <col min="3" max="3" width="19.6272727272727" style="2" customWidth="1"/>
    <col min="4" max="4" width="43.5" style="2" customWidth="1"/>
    <col min="5" max="5" width="22.8727272727273" style="2" customWidth="1"/>
    <col min="6" max="6" width="10.8727272727273" style="3" customWidth="1"/>
    <col min="7" max="7" width="9" style="2"/>
    <col min="8" max="8" width="11.3727272727273" style="2"/>
    <col min="9" max="9" width="12.2545454545455" style="2" customWidth="1"/>
    <col min="10" max="10" width="15.1272727272727" style="2" customWidth="1"/>
    <col min="11" max="16384" width="9" style="2"/>
  </cols>
  <sheetData>
    <row r="1" ht="56.25" customHeight="1" spans="1:9">
      <c r="A1" s="4" t="s">
        <v>0</v>
      </c>
      <c r="B1" s="4"/>
      <c r="C1" s="4"/>
      <c r="D1" s="4"/>
      <c r="E1" s="4"/>
      <c r="F1" s="5"/>
      <c r="G1" s="4"/>
      <c r="H1" s="4"/>
      <c r="I1" s="4"/>
    </row>
    <row r="2" ht="30" customHeight="1" spans="1:9">
      <c r="A2" s="6" t="s">
        <v>1</v>
      </c>
      <c r="B2" s="6"/>
      <c r="C2" s="6"/>
      <c r="D2" s="6"/>
      <c r="E2" s="6"/>
      <c r="F2" s="7"/>
      <c r="G2" s="6"/>
      <c r="H2" s="6"/>
      <c r="I2" s="6"/>
    </row>
    <row r="3" ht="24.95" customHeight="1" spans="1:9">
      <c r="A3" s="6" t="s">
        <v>2</v>
      </c>
      <c r="B3" s="6"/>
      <c r="C3" s="6"/>
      <c r="D3" s="6"/>
      <c r="E3" s="6"/>
      <c r="F3" s="7"/>
      <c r="G3" s="6"/>
      <c r="H3" s="6"/>
      <c r="I3" s="6"/>
    </row>
    <row r="4" ht="26.1" customHeight="1" spans="1:9">
      <c r="A4" s="6" t="s">
        <v>3</v>
      </c>
      <c r="B4" s="6"/>
      <c r="C4" s="6"/>
      <c r="D4" s="6"/>
      <c r="E4" s="6"/>
      <c r="F4" s="7"/>
      <c r="G4" s="6"/>
      <c r="H4" s="6"/>
      <c r="I4" s="6"/>
    </row>
    <row r="5" ht="26.1" customHeight="1" spans="1:9">
      <c r="A5" s="6"/>
      <c r="B5" s="6"/>
      <c r="C5" s="6"/>
      <c r="D5" s="6"/>
      <c r="E5" s="6"/>
      <c r="F5" s="7"/>
      <c r="G5" s="6"/>
      <c r="H5" s="6"/>
      <c r="I5" s="6"/>
    </row>
    <row r="6" ht="30.95" customHeight="1" spans="1:10">
      <c r="A6" s="8" t="s">
        <v>4</v>
      </c>
      <c r="B6" s="8" t="s">
        <v>5</v>
      </c>
      <c r="C6" s="8" t="s">
        <v>6</v>
      </c>
      <c r="D6" s="8" t="s">
        <v>7</v>
      </c>
      <c r="E6" s="8" t="s">
        <v>8</v>
      </c>
      <c r="F6" s="9" t="s">
        <v>9</v>
      </c>
      <c r="G6" s="8" t="s">
        <v>10</v>
      </c>
      <c r="H6" s="8" t="s">
        <v>11</v>
      </c>
      <c r="I6" s="8" t="s">
        <v>12</v>
      </c>
      <c r="J6" s="8" t="s">
        <v>13</v>
      </c>
    </row>
    <row r="7" ht="30.95" customHeight="1" spans="1:10">
      <c r="A7" s="8">
        <v>1</v>
      </c>
      <c r="B7" s="10" t="s">
        <v>14</v>
      </c>
      <c r="C7" s="8">
        <v>402294</v>
      </c>
      <c r="D7" s="9" t="s">
        <v>15</v>
      </c>
      <c r="E7" s="9" t="s">
        <v>16</v>
      </c>
      <c r="F7" s="9">
        <f>546*12/2</f>
        <v>3276</v>
      </c>
      <c r="G7" s="8"/>
      <c r="H7" s="8"/>
      <c r="I7" s="23">
        <v>3.5</v>
      </c>
      <c r="J7" s="8" t="s">
        <v>17</v>
      </c>
    </row>
    <row r="8" ht="30.95" customHeight="1" spans="1:10">
      <c r="A8" s="8">
        <v>2</v>
      </c>
      <c r="B8" s="10" t="s">
        <v>18</v>
      </c>
      <c r="C8" s="8"/>
      <c r="D8" s="9"/>
      <c r="E8" s="9" t="s">
        <v>19</v>
      </c>
      <c r="F8" s="9">
        <f t="shared" ref="F8:F12" si="0">F7</f>
        <v>3276</v>
      </c>
      <c r="G8" s="8"/>
      <c r="H8" s="8"/>
      <c r="I8" s="23">
        <v>3.5</v>
      </c>
      <c r="J8" s="8" t="s">
        <v>17</v>
      </c>
    </row>
    <row r="9" ht="30.95" customHeight="1" spans="1:10">
      <c r="A9" s="8">
        <v>3</v>
      </c>
      <c r="B9" s="10" t="s">
        <v>20</v>
      </c>
      <c r="C9" s="8"/>
      <c r="D9" s="9"/>
      <c r="E9" s="9" t="s">
        <v>21</v>
      </c>
      <c r="F9" s="9">
        <f t="shared" si="0"/>
        <v>3276</v>
      </c>
      <c r="G9" s="8"/>
      <c r="H9" s="8"/>
      <c r="I9" s="23">
        <v>3.5</v>
      </c>
      <c r="J9" s="8" t="s">
        <v>17</v>
      </c>
    </row>
    <row r="10" ht="30.95" customHeight="1" spans="1:10">
      <c r="A10" s="8">
        <v>4</v>
      </c>
      <c r="B10" s="10" t="s">
        <v>14</v>
      </c>
      <c r="C10" s="8"/>
      <c r="D10" s="9" t="s">
        <v>22</v>
      </c>
      <c r="E10" s="9" t="s">
        <v>16</v>
      </c>
      <c r="F10" s="9">
        <f t="shared" ref="F10:F15" si="1">455*12/2</f>
        <v>2730</v>
      </c>
      <c r="G10" s="8"/>
      <c r="H10" s="8"/>
      <c r="I10" s="23">
        <v>3.5</v>
      </c>
      <c r="J10" s="8" t="s">
        <v>17</v>
      </c>
    </row>
    <row r="11" ht="30.95" customHeight="1" spans="1:10">
      <c r="A11" s="8">
        <v>5</v>
      </c>
      <c r="B11" s="10" t="s">
        <v>18</v>
      </c>
      <c r="C11" s="8"/>
      <c r="D11" s="9"/>
      <c r="E11" s="9" t="s">
        <v>19</v>
      </c>
      <c r="F11" s="9">
        <f t="shared" si="1"/>
        <v>2730</v>
      </c>
      <c r="G11" s="8"/>
      <c r="H11" s="8"/>
      <c r="I11" s="23">
        <v>3.5</v>
      </c>
      <c r="J11" s="8" t="s">
        <v>17</v>
      </c>
    </row>
    <row r="12" ht="30.95" customHeight="1" spans="1:10">
      <c r="A12" s="8">
        <v>6</v>
      </c>
      <c r="B12" s="10" t="s">
        <v>20</v>
      </c>
      <c r="C12" s="8"/>
      <c r="D12" s="9"/>
      <c r="E12" s="9" t="s">
        <v>21</v>
      </c>
      <c r="F12" s="9">
        <f t="shared" si="1"/>
        <v>2730</v>
      </c>
      <c r="G12" s="8"/>
      <c r="H12" s="8"/>
      <c r="I12" s="23">
        <v>3.5</v>
      </c>
      <c r="J12" s="8" t="s">
        <v>17</v>
      </c>
    </row>
    <row r="13" ht="30.95" customHeight="1" spans="1:10">
      <c r="A13" s="8">
        <v>7</v>
      </c>
      <c r="B13" s="10" t="s">
        <v>14</v>
      </c>
      <c r="C13" s="8"/>
      <c r="D13" s="9" t="s">
        <v>23</v>
      </c>
      <c r="E13" s="9" t="s">
        <v>16</v>
      </c>
      <c r="F13" s="9">
        <f t="shared" ref="F13:F18" si="2">679*12/2</f>
        <v>4074</v>
      </c>
      <c r="G13" s="8"/>
      <c r="H13" s="8"/>
      <c r="I13" s="23">
        <v>3.5</v>
      </c>
      <c r="J13" s="8" t="s">
        <v>17</v>
      </c>
    </row>
    <row r="14" ht="30.95" customHeight="1" spans="1:10">
      <c r="A14" s="8">
        <v>8</v>
      </c>
      <c r="B14" s="10" t="s">
        <v>18</v>
      </c>
      <c r="C14" s="8"/>
      <c r="D14" s="9"/>
      <c r="E14" s="9" t="s">
        <v>19</v>
      </c>
      <c r="F14" s="9">
        <f t="shared" si="2"/>
        <v>4074</v>
      </c>
      <c r="G14" s="8"/>
      <c r="H14" s="8"/>
      <c r="I14" s="23">
        <v>3.5</v>
      </c>
      <c r="J14" s="8" t="s">
        <v>17</v>
      </c>
    </row>
    <row r="15" ht="30.95" customHeight="1" spans="1:10">
      <c r="A15" s="8">
        <v>9</v>
      </c>
      <c r="B15" s="10" t="s">
        <v>20</v>
      </c>
      <c r="C15" s="8"/>
      <c r="D15" s="9"/>
      <c r="E15" s="9" t="s">
        <v>21</v>
      </c>
      <c r="F15" s="9">
        <f t="shared" si="2"/>
        <v>4074</v>
      </c>
      <c r="G15" s="8"/>
      <c r="H15" s="8"/>
      <c r="I15" s="23">
        <v>3.5</v>
      </c>
      <c r="J15" s="8" t="s">
        <v>17</v>
      </c>
    </row>
    <row r="16" ht="30.95" customHeight="1" spans="1:10">
      <c r="A16" s="8">
        <v>10</v>
      </c>
      <c r="B16" s="10" t="s">
        <v>14</v>
      </c>
      <c r="C16" s="8"/>
      <c r="D16" s="9" t="s">
        <v>24</v>
      </c>
      <c r="E16" s="9" t="s">
        <v>16</v>
      </c>
      <c r="F16" s="9">
        <f t="shared" ref="F16:F21" si="3">636*12/2</f>
        <v>3816</v>
      </c>
      <c r="G16" s="8"/>
      <c r="H16" s="8"/>
      <c r="I16" s="23">
        <v>3.5</v>
      </c>
      <c r="J16" s="8" t="s">
        <v>17</v>
      </c>
    </row>
    <row r="17" ht="30.95" customHeight="1" spans="1:10">
      <c r="A17" s="8">
        <v>11</v>
      </c>
      <c r="B17" s="10" t="s">
        <v>18</v>
      </c>
      <c r="C17" s="8"/>
      <c r="D17" s="9"/>
      <c r="E17" s="9" t="s">
        <v>25</v>
      </c>
      <c r="F17" s="9">
        <f t="shared" si="3"/>
        <v>3816</v>
      </c>
      <c r="G17" s="8"/>
      <c r="H17" s="8"/>
      <c r="I17" s="23">
        <v>3.5</v>
      </c>
      <c r="J17" s="8" t="s">
        <v>17</v>
      </c>
    </row>
    <row r="18" ht="30.95" customHeight="1" spans="1:10">
      <c r="A18" s="8">
        <v>12</v>
      </c>
      <c r="B18" s="10" t="s">
        <v>20</v>
      </c>
      <c r="C18" s="8"/>
      <c r="D18" s="9"/>
      <c r="E18" s="9" t="s">
        <v>21</v>
      </c>
      <c r="F18" s="9">
        <f t="shared" si="3"/>
        <v>3816</v>
      </c>
      <c r="G18" s="8"/>
      <c r="H18" s="8"/>
      <c r="I18" s="23">
        <v>3.5</v>
      </c>
      <c r="J18" s="8" t="s">
        <v>17</v>
      </c>
    </row>
    <row r="19" ht="30.95" customHeight="1" spans="1:10">
      <c r="A19" s="8">
        <v>13</v>
      </c>
      <c r="B19" s="10" t="s">
        <v>14</v>
      </c>
      <c r="C19" s="8"/>
      <c r="D19" s="9" t="s">
        <v>26</v>
      </c>
      <c r="E19" s="9" t="s">
        <v>16</v>
      </c>
      <c r="F19" s="9">
        <f t="shared" ref="F19:F21" si="4">276*12/2</f>
        <v>1656</v>
      </c>
      <c r="G19" s="8"/>
      <c r="H19" s="8"/>
      <c r="I19" s="23">
        <v>3.5</v>
      </c>
      <c r="J19" s="8" t="s">
        <v>17</v>
      </c>
    </row>
    <row r="20" ht="30.95" customHeight="1" spans="1:10">
      <c r="A20" s="8">
        <v>14</v>
      </c>
      <c r="B20" s="10" t="s">
        <v>18</v>
      </c>
      <c r="C20" s="8"/>
      <c r="D20" s="9"/>
      <c r="E20" s="9" t="s">
        <v>25</v>
      </c>
      <c r="F20" s="9">
        <f t="shared" si="4"/>
        <v>1656</v>
      </c>
      <c r="G20" s="8"/>
      <c r="H20" s="8"/>
      <c r="I20" s="23">
        <v>3.5</v>
      </c>
      <c r="J20" s="8" t="s">
        <v>17</v>
      </c>
    </row>
    <row r="21" ht="30.95" customHeight="1" spans="1:10">
      <c r="A21" s="8">
        <v>15</v>
      </c>
      <c r="B21" s="10" t="s">
        <v>20</v>
      </c>
      <c r="C21" s="8"/>
      <c r="D21" s="9"/>
      <c r="E21" s="9" t="s">
        <v>27</v>
      </c>
      <c r="F21" s="9">
        <f t="shared" si="4"/>
        <v>1656</v>
      </c>
      <c r="G21" s="8"/>
      <c r="H21" s="8"/>
      <c r="I21" s="23">
        <v>3.5</v>
      </c>
      <c r="J21" s="8" t="s">
        <v>17</v>
      </c>
    </row>
    <row r="22" ht="30.95" customHeight="1" spans="1:10">
      <c r="A22" s="8">
        <v>16</v>
      </c>
      <c r="B22" s="10" t="s">
        <v>14</v>
      </c>
      <c r="C22" s="8"/>
      <c r="D22" s="9" t="s">
        <v>28</v>
      </c>
      <c r="E22" s="9" t="s">
        <v>29</v>
      </c>
      <c r="F22" s="9">
        <f>160*12/3</f>
        <v>640</v>
      </c>
      <c r="G22" s="8"/>
      <c r="H22" s="8"/>
      <c r="I22" s="23">
        <v>3.5</v>
      </c>
      <c r="J22" s="8" t="s">
        <v>17</v>
      </c>
    </row>
    <row r="23" ht="30.95" customHeight="1" spans="1:10">
      <c r="A23" s="8">
        <v>17</v>
      </c>
      <c r="B23" s="10" t="s">
        <v>18</v>
      </c>
      <c r="C23" s="8"/>
      <c r="D23" s="9"/>
      <c r="E23" s="9" t="s">
        <v>30</v>
      </c>
      <c r="F23" s="9">
        <f>F22</f>
        <v>640</v>
      </c>
      <c r="G23" s="8"/>
      <c r="H23" s="8"/>
      <c r="I23" s="23">
        <v>3.5</v>
      </c>
      <c r="J23" s="8" t="s">
        <v>17</v>
      </c>
    </row>
    <row r="24" ht="30.95" customHeight="1" spans="1:10">
      <c r="A24" s="8">
        <v>18</v>
      </c>
      <c r="B24" s="10" t="s">
        <v>14</v>
      </c>
      <c r="C24" s="8"/>
      <c r="D24" s="9" t="s">
        <v>31</v>
      </c>
      <c r="E24" s="9" t="s">
        <v>29</v>
      </c>
      <c r="F24" s="9">
        <f>340*12/3</f>
        <v>1360</v>
      </c>
      <c r="G24" s="8"/>
      <c r="H24" s="8"/>
      <c r="I24" s="23">
        <v>3.5</v>
      </c>
      <c r="J24" s="8" t="s">
        <v>17</v>
      </c>
    </row>
    <row r="25" ht="30.95" customHeight="1" spans="1:10">
      <c r="A25" s="8">
        <v>19</v>
      </c>
      <c r="B25" s="10" t="s">
        <v>18</v>
      </c>
      <c r="C25" s="8"/>
      <c r="D25" s="9"/>
      <c r="E25" s="9" t="s">
        <v>30</v>
      </c>
      <c r="F25" s="9">
        <f>F24</f>
        <v>1360</v>
      </c>
      <c r="G25" s="8"/>
      <c r="H25" s="8"/>
      <c r="I25" s="23">
        <v>3.5</v>
      </c>
      <c r="J25" s="8" t="s">
        <v>17</v>
      </c>
    </row>
    <row r="26" ht="30.95" customHeight="1" spans="1:10">
      <c r="A26" s="8">
        <v>20</v>
      </c>
      <c r="B26" s="10" t="s">
        <v>14</v>
      </c>
      <c r="C26" s="8"/>
      <c r="D26" s="11" t="s">
        <v>32</v>
      </c>
      <c r="E26" s="9" t="s">
        <v>33</v>
      </c>
      <c r="F26" s="9">
        <f>240*12/3</f>
        <v>960</v>
      </c>
      <c r="G26" s="8"/>
      <c r="H26" s="8"/>
      <c r="I26" s="23">
        <v>3.5</v>
      </c>
      <c r="J26" s="8" t="s">
        <v>17</v>
      </c>
    </row>
    <row r="27" ht="30.95" customHeight="1" spans="1:10">
      <c r="A27" s="8">
        <v>21</v>
      </c>
      <c r="B27" s="10" t="s">
        <v>18</v>
      </c>
      <c r="C27" s="8"/>
      <c r="D27" s="12"/>
      <c r="E27" s="9" t="s">
        <v>30</v>
      </c>
      <c r="F27" s="9">
        <f>F26</f>
        <v>960</v>
      </c>
      <c r="G27" s="8"/>
      <c r="H27" s="8"/>
      <c r="I27" s="23">
        <v>3.5</v>
      </c>
      <c r="J27" s="8" t="s">
        <v>17</v>
      </c>
    </row>
    <row r="28" ht="29.1" customHeight="1" spans="1:9">
      <c r="A28" s="13"/>
      <c r="B28" s="13"/>
      <c r="C28" s="13"/>
      <c r="D28" s="13"/>
      <c r="E28" s="13"/>
      <c r="F28" s="14">
        <f>SUM(F7:F27)</f>
        <v>52576</v>
      </c>
      <c r="G28" s="13"/>
      <c r="H28" s="15"/>
      <c r="I28" s="15"/>
    </row>
    <row r="29" ht="27" customHeight="1" spans="1:9">
      <c r="A29" s="6" t="s">
        <v>34</v>
      </c>
      <c r="B29" s="6"/>
      <c r="C29" s="6"/>
      <c r="D29" s="6"/>
      <c r="E29" s="6"/>
      <c r="F29" s="7"/>
      <c r="G29" s="6"/>
      <c r="H29" s="6"/>
      <c r="I29" s="6"/>
    </row>
    <row r="30" ht="28.5" customHeight="1" spans="1:9">
      <c r="A30" s="16"/>
      <c r="B30" s="16"/>
      <c r="C30" s="16"/>
      <c r="D30" s="16"/>
      <c r="E30" s="16"/>
      <c r="F30" s="17"/>
      <c r="G30" s="16"/>
      <c r="H30" s="16"/>
      <c r="I30" s="16"/>
    </row>
    <row r="31" ht="33.95" customHeight="1" spans="1:9">
      <c r="A31" s="15"/>
      <c r="B31" s="18" t="s">
        <v>35</v>
      </c>
      <c r="C31" s="15"/>
      <c r="D31" s="15"/>
      <c r="E31" s="15"/>
      <c r="F31" s="19"/>
      <c r="G31" s="15"/>
      <c r="H31" s="15"/>
      <c r="I31" s="15"/>
    </row>
    <row r="35" spans="1:5">
      <c r="A35" s="20"/>
      <c r="B35" s="21"/>
      <c r="C35" s="21"/>
      <c r="D35" s="21"/>
      <c r="E35" s="21"/>
    </row>
    <row r="36" spans="1:5">
      <c r="A36" s="20"/>
      <c r="B36" s="21"/>
      <c r="C36" s="21"/>
      <c r="D36" s="21"/>
      <c r="E36" s="21"/>
    </row>
    <row r="37" spans="1:5">
      <c r="A37" s="20"/>
      <c r="B37" s="21"/>
      <c r="C37" s="21"/>
      <c r="D37" s="21"/>
      <c r="E37" s="21"/>
    </row>
    <row r="38" spans="1:5">
      <c r="A38" s="22"/>
      <c r="B38" s="21"/>
      <c r="C38" s="21"/>
      <c r="D38" s="21"/>
      <c r="E38" s="21"/>
    </row>
    <row r="39" spans="1:5">
      <c r="A39" s="22"/>
      <c r="B39" s="21"/>
      <c r="C39" s="21"/>
      <c r="D39" s="21"/>
      <c r="E39" s="21"/>
    </row>
    <row r="40" spans="1:5">
      <c r="A40" s="22"/>
      <c r="B40" s="21"/>
      <c r="C40" s="21"/>
      <c r="D40" s="21"/>
      <c r="E40" s="21"/>
    </row>
    <row r="41" spans="1:5">
      <c r="A41" s="22"/>
      <c r="B41" s="21"/>
      <c r="C41" s="21"/>
      <c r="D41" s="21"/>
      <c r="E41" s="21"/>
    </row>
  </sheetData>
  <mergeCells count="16">
    <mergeCell ref="A1:H1"/>
    <mergeCell ref="A2:H2"/>
    <mergeCell ref="A3:H3"/>
    <mergeCell ref="A4:H4"/>
    <mergeCell ref="A5:H5"/>
    <mergeCell ref="A29:H29"/>
    <mergeCell ref="A30:H30"/>
    <mergeCell ref="C7:C27"/>
    <mergeCell ref="D7:D9"/>
    <mergeCell ref="D10:D12"/>
    <mergeCell ref="D13:D15"/>
    <mergeCell ref="D16:D18"/>
    <mergeCell ref="D19:D21"/>
    <mergeCell ref="D22:D23"/>
    <mergeCell ref="D24:D25"/>
    <mergeCell ref="D26:D27"/>
  </mergeCells>
  <pageMargins left="0.751388888888889" right="0.751388888888889" top="0.979861111111111" bottom="0.979861111111111" header="0.507638888888889" footer="0.507638888888889"/>
  <pageSetup paperSize="9" scale="5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workbookViewId="0">
      <selection activeCell="A1" sqref="A1:H14"/>
    </sheetView>
  </sheetViews>
  <sheetFormatPr defaultColWidth="9" defaultRowHeight="14"/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>
      <c r="A4" s="1"/>
      <c r="B4" s="1"/>
      <c r="C4" s="1"/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1"/>
      <c r="B6" s="1"/>
      <c r="C6" s="1"/>
      <c r="D6" s="1"/>
      <c r="E6" s="1"/>
      <c r="F6" s="1"/>
      <c r="G6" s="1"/>
      <c r="H6" s="1"/>
    </row>
    <row r="7" spans="1:8">
      <c r="A7" s="1"/>
      <c r="B7" s="1"/>
      <c r="C7" s="1"/>
      <c r="D7" s="1"/>
      <c r="E7" s="1"/>
      <c r="F7" s="1"/>
      <c r="G7" s="1"/>
      <c r="H7" s="1"/>
    </row>
    <row r="8" spans="1:8">
      <c r="A8" s="1"/>
      <c r="B8" s="1"/>
      <c r="C8" s="1"/>
      <c r="D8" s="1"/>
      <c r="E8" s="1"/>
      <c r="F8" s="1"/>
      <c r="G8" s="1"/>
      <c r="H8" s="1"/>
    </row>
    <row r="9" spans="1:8">
      <c r="A9" s="1"/>
      <c r="B9" s="1"/>
      <c r="C9" s="1"/>
      <c r="D9" s="1"/>
      <c r="E9" s="1"/>
      <c r="F9" s="1"/>
      <c r="G9" s="1"/>
      <c r="H9" s="1"/>
    </row>
    <row r="10" spans="1:8">
      <c r="A10" s="1"/>
      <c r="B10" s="1"/>
      <c r="C10" s="1"/>
      <c r="D10" s="1"/>
      <c r="E10" s="1"/>
      <c r="F10" s="1"/>
      <c r="G10" s="1"/>
      <c r="H10" s="1"/>
    </row>
    <row r="11" spans="1:8">
      <c r="A11" s="1"/>
      <c r="B11" s="1"/>
      <c r="C11" s="1"/>
      <c r="D11" s="1"/>
      <c r="E11" s="1"/>
      <c r="F11" s="1"/>
      <c r="G11" s="1"/>
      <c r="H11" s="1"/>
    </row>
    <row r="12" spans="1:8">
      <c r="A12" s="1"/>
      <c r="B12" s="1"/>
      <c r="C12" s="1"/>
      <c r="D12" s="1"/>
      <c r="E12" s="1"/>
      <c r="F12" s="1"/>
      <c r="G12" s="1"/>
      <c r="H12" s="1"/>
    </row>
    <row r="13" spans="1:8">
      <c r="A13" s="1"/>
      <c r="B13" s="1"/>
      <c r="C13" s="1"/>
      <c r="D13" s="1"/>
      <c r="E13" s="1"/>
      <c r="F13" s="1"/>
      <c r="G13" s="1"/>
      <c r="H13" s="1"/>
    </row>
    <row r="14" spans="1:8">
      <c r="A14" s="1"/>
      <c r="B14" s="1"/>
      <c r="C14" s="1"/>
      <c r="D14" s="1"/>
      <c r="E14" s="1"/>
      <c r="F14" s="1"/>
      <c r="G14" s="1"/>
      <c r="H14" s="1"/>
    </row>
    <row r="15" spans="1:1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</sheetData>
  <mergeCells count="2">
    <mergeCell ref="A1:H14"/>
    <mergeCell ref="A15:L3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2017-04-03T01:56:00Z</dcterms:created>
  <dcterms:modified xsi:type="dcterms:W3CDTF">2025-02-21T03:26:02Z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4CB0581642C34FCFADD7C9310910DEC6_13</vt:lpwstr>
  </property>
</Properties>
</file>