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4" activeTab="6"/>
  </bookViews>
  <sheets>
    <sheet name="Özet Tablo-Türkçe Format" sheetId="1" r:id="rId1"/>
    <sheet name="价格牌数量2.19（含待定）" sheetId="3" r:id="rId2"/>
    <sheet name="价格牌数量（含损耗）2.19" sheetId="4" r:id="rId3"/>
    <sheet name="主标数量（含损耗）2.19" sheetId="5" r:id="rId4"/>
    <sheet name="条码标数量（含损耗）2.19" sheetId="6" r:id="rId5"/>
    <sheet name="洗标数量（含损耗）2.19" sheetId="7" r:id="rId6"/>
    <sheet name="Summary Table-English Format" sheetId="2" r:id="rId7"/>
  </sheets>
  <definedNames>
    <definedName name="_xlnm._FilterDatabase" localSheetId="6" hidden="1">'Summary Table-English Format'!$A$39:$R$72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<sst xmlns="http://schemas.openxmlformats.org/spreadsheetml/2006/main" count="1456" uniqueCount="103">
  <si>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</si>
  <si>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</si>
  <si>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</si>
  <si>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</si>
  <si>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</si>
  <si>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</si>
  <si>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</si>
  <si>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</si>
  <si>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</si>
  <si>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</si>
  <si>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</si>
  <si>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</si>
  <si>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</si>
  <si>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</si>
  <si>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</si>
  <si>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</si>
  <si>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</si>
  <si>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</si>
  <si>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</si>
  <si>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</si>
  <si>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F1822AX</t>
  </si>
  <si>
    <t>25 WN</t>
  </si>
  <si>
    <t>İSTANBUL DEPO</t>
  </si>
  <si>
    <t>28.07.2025</t>
  </si>
  <si>
    <t>BK27 - BLACK</t>
  </si>
  <si>
    <t>F1822AXDFAL</t>
  </si>
  <si>
    <t>-</t>
  </si>
  <si>
    <t>TURKEY</t>
  </si>
  <si>
    <t>F1822AXDFAM</t>
  </si>
  <si>
    <t>F1822AXDFAS</t>
  </si>
  <si>
    <t>F1822AXDFAXL</t>
  </si>
  <si>
    <t>F1822AXDFAXS</t>
  </si>
  <si>
    <t>DEFACTO PERAKENDE TİC.A.Ş. DEPO Organize San. Bölgesi 6.Depo Kazım Karabekir Mah. Cumhuriyet Cad. Tekirdağ/Çerkezköy Tel:0090 282 758 11 34-35</t>
  </si>
  <si>
    <t>F1822AXDFA</t>
  </si>
  <si>
    <t>EGYPT</t>
  </si>
  <si>
    <t>NORTH IRAQ</t>
  </si>
  <si>
    <t>MOROCCO</t>
  </si>
  <si>
    <t>SOUTH IRAQ</t>
  </si>
  <si>
    <t>AZERBAIJAN</t>
  </si>
  <si>
    <t>03.07.2025</t>
  </si>
  <si>
    <t>KOSOVO</t>
  </si>
  <si>
    <t>LEBANON</t>
  </si>
  <si>
    <t>F1822AXECOMAL</t>
  </si>
  <si>
    <t>ECOM</t>
  </si>
  <si>
    <t>F1822AXECOMAM</t>
  </si>
  <si>
    <t>F1822AXECOMAS</t>
  </si>
  <si>
    <t>F1822AXECOMAXL</t>
  </si>
  <si>
    <t>F1822AXECOMAXS</t>
  </si>
  <si>
    <t>GEORGIA</t>
  </si>
  <si>
    <t>F1822AXDFA1</t>
  </si>
  <si>
    <t>UZBEKISTAN</t>
  </si>
  <si>
    <t>UKRAINE</t>
  </si>
  <si>
    <t>TOPTAN-5</t>
  </si>
  <si>
    <t>F1822AXTOP5A</t>
  </si>
  <si>
    <t>TOPTAN-7</t>
  </si>
  <si>
    <t>F1822AXTOP7A</t>
  </si>
  <si>
    <t>F1822AXKZKAL</t>
  </si>
  <si>
    <t>KAZAKHSTAN</t>
  </si>
  <si>
    <t>F1822AXKZKAM</t>
  </si>
  <si>
    <t>F1822AXKZKAS</t>
  </si>
  <si>
    <t>F1822AXKZKAXL</t>
  </si>
  <si>
    <t>F1822AXKZKA</t>
  </si>
  <si>
    <t>Beden Bazlı Toplam Sipariş</t>
  </si>
  <si>
    <t>Style Code</t>
  </si>
  <si>
    <t>背面</t>
  </si>
  <si>
    <t>ColorCode-Name</t>
  </si>
  <si>
    <t>尺码</t>
  </si>
  <si>
    <t>求和项:XS</t>
  </si>
  <si>
    <t>求和项:S</t>
  </si>
  <si>
    <t>求和项:M</t>
  </si>
  <si>
    <t>求和项:L</t>
  </si>
  <si>
    <t>求和项:XL</t>
  </si>
  <si>
    <t>涉及PO</t>
  </si>
  <si>
    <t>待定</t>
  </si>
  <si>
    <t>无XS</t>
  </si>
  <si>
    <t>1592892/1592893/1592804/1592805</t>
  </si>
  <si>
    <t>无价格</t>
  </si>
  <si>
    <t>全</t>
  </si>
  <si>
    <t>1592793/1592794/1592803</t>
  </si>
  <si>
    <t>有价格</t>
  </si>
  <si>
    <t>1592795/1592796/1592797/1592798/1592799/1592800/1592801/1592802</t>
  </si>
  <si>
    <t>1592889/1592890/1592891</t>
  </si>
  <si>
    <t>总计</t>
  </si>
  <si>
    <t>加3%损耗</t>
  </si>
  <si>
    <t>洗标颜色</t>
  </si>
  <si>
    <t>数量</t>
  </si>
  <si>
    <t>白色</t>
  </si>
  <si>
    <t>黄色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</si>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</sst>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3" borderId="0" xfId="0" applyNumberFormat="1" applyFont="1" applyFill="1"/>
    <xf numFmtId="0" fontId="4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5" fillId="2" borderId="0" xfId="0" applyNumberFormat="1" applyFont="1" applyFill="1"/>
    <xf numFmtId="0" fontId="4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zoomScale="50" zoomScaleNormal="50" topLeftCell="A7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1592793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 t="s">
        <v>26</v>
      </c>
      <c r="K3" s="5" t="s">
        <v>26</v>
      </c>
      <c r="L3" s="5">
        <v>2</v>
      </c>
      <c r="M3" s="5" t="s">
        <v>26</v>
      </c>
      <c r="N3" s="5">
        <v>2</v>
      </c>
      <c r="O3" s="5" t="s">
        <v>27</v>
      </c>
      <c r="P3" s="5">
        <v>70</v>
      </c>
      <c r="Q3" s="5">
        <v>140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1592793</v>
      </c>
      <c r="D4" s="5" t="s">
        <v>22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26</v>
      </c>
      <c r="J4" s="6" t="s">
        <v>26</v>
      </c>
      <c r="K4" s="5">
        <v>2</v>
      </c>
      <c r="L4" s="5" t="s">
        <v>26</v>
      </c>
      <c r="M4" s="5" t="s">
        <v>26</v>
      </c>
      <c r="N4" s="5">
        <v>2</v>
      </c>
      <c r="O4" s="5" t="s">
        <v>27</v>
      </c>
      <c r="P4" s="5">
        <v>70</v>
      </c>
      <c r="Q4" s="5">
        <v>140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1592793</v>
      </c>
      <c r="D5" s="5" t="s">
        <v>22</v>
      </c>
      <c r="E5" s="6" t="s">
        <v>23</v>
      </c>
      <c r="F5" s="6" t="s">
        <v>24</v>
      </c>
      <c r="G5" s="6" t="s">
        <v>29</v>
      </c>
      <c r="H5" s="6">
        <v>1</v>
      </c>
      <c r="I5" s="6" t="s">
        <v>26</v>
      </c>
      <c r="J5" s="6">
        <v>2</v>
      </c>
      <c r="K5" s="5" t="s">
        <v>26</v>
      </c>
      <c r="L5" s="5" t="s">
        <v>26</v>
      </c>
      <c r="M5" s="5" t="s">
        <v>26</v>
      </c>
      <c r="N5" s="5">
        <v>2</v>
      </c>
      <c r="O5" s="5" t="s">
        <v>27</v>
      </c>
      <c r="P5" s="5">
        <v>110</v>
      </c>
      <c r="Q5" s="5">
        <v>220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1592793</v>
      </c>
      <c r="D6" s="5" t="s">
        <v>22</v>
      </c>
      <c r="E6" s="6" t="s">
        <v>23</v>
      </c>
      <c r="F6" s="6" t="s">
        <v>24</v>
      </c>
      <c r="G6" s="6" t="s">
        <v>30</v>
      </c>
      <c r="H6" s="6">
        <v>1</v>
      </c>
      <c r="I6" s="6" t="s">
        <v>26</v>
      </c>
      <c r="J6" s="6" t="s">
        <v>26</v>
      </c>
      <c r="K6" s="5" t="s">
        <v>26</v>
      </c>
      <c r="L6" s="5" t="s">
        <v>26</v>
      </c>
      <c r="M6" s="5">
        <v>2</v>
      </c>
      <c r="N6" s="5">
        <v>2</v>
      </c>
      <c r="O6" s="5" t="s">
        <v>27</v>
      </c>
      <c r="P6" s="5">
        <v>40</v>
      </c>
      <c r="Q6" s="5">
        <v>80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1592793</v>
      </c>
      <c r="D7" s="5" t="s">
        <v>22</v>
      </c>
      <c r="E7" s="6" t="s">
        <v>23</v>
      </c>
      <c r="F7" s="6" t="s">
        <v>24</v>
      </c>
      <c r="G7" s="6" t="s">
        <v>31</v>
      </c>
      <c r="H7" s="6">
        <v>1</v>
      </c>
      <c r="I7" s="6">
        <v>2</v>
      </c>
      <c r="J7" s="6" t="s">
        <v>26</v>
      </c>
      <c r="K7" s="5" t="s">
        <v>26</v>
      </c>
      <c r="L7" s="5" t="s">
        <v>26</v>
      </c>
      <c r="M7" s="5" t="s">
        <v>26</v>
      </c>
      <c r="N7" s="5">
        <v>2</v>
      </c>
      <c r="O7" s="5" t="s">
        <v>27</v>
      </c>
      <c r="P7" s="5">
        <v>80</v>
      </c>
      <c r="Q7" s="5">
        <v>160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1592795</v>
      </c>
      <c r="D8" s="5" t="s">
        <v>32</v>
      </c>
      <c r="E8" s="6" t="s">
        <v>23</v>
      </c>
      <c r="F8" s="6" t="s">
        <v>24</v>
      </c>
      <c r="G8" s="6" t="s">
        <v>33</v>
      </c>
      <c r="H8" s="6">
        <v>1</v>
      </c>
      <c r="I8" s="6">
        <v>1</v>
      </c>
      <c r="J8" s="6">
        <v>3</v>
      </c>
      <c r="K8" s="5">
        <v>2</v>
      </c>
      <c r="L8" s="5">
        <v>2</v>
      </c>
      <c r="M8" s="5">
        <v>1</v>
      </c>
      <c r="N8" s="5">
        <v>9</v>
      </c>
      <c r="O8" s="5" t="s">
        <v>27</v>
      </c>
      <c r="P8" s="5">
        <v>768</v>
      </c>
      <c r="Q8" s="5">
        <v>6912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1592794</v>
      </c>
      <c r="D9" s="5" t="s">
        <v>22</v>
      </c>
      <c r="E9" s="6" t="s">
        <v>23</v>
      </c>
      <c r="F9" s="6" t="s">
        <v>24</v>
      </c>
      <c r="G9" s="6" t="s">
        <v>25</v>
      </c>
      <c r="H9" s="6">
        <v>1</v>
      </c>
      <c r="I9" s="6" t="s">
        <v>26</v>
      </c>
      <c r="J9" s="6" t="s">
        <v>26</v>
      </c>
      <c r="K9" s="5" t="s">
        <v>26</v>
      </c>
      <c r="L9" s="5">
        <v>2</v>
      </c>
      <c r="M9" s="5" t="s">
        <v>26</v>
      </c>
      <c r="N9" s="5">
        <v>2</v>
      </c>
      <c r="O9" s="5" t="s">
        <v>34</v>
      </c>
      <c r="P9" s="5">
        <v>15</v>
      </c>
      <c r="Q9" s="5">
        <v>30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1592794</v>
      </c>
      <c r="D10" s="5" t="s">
        <v>22</v>
      </c>
      <c r="E10" s="6" t="s">
        <v>23</v>
      </c>
      <c r="F10" s="6" t="s">
        <v>24</v>
      </c>
      <c r="G10" s="6" t="s">
        <v>28</v>
      </c>
      <c r="H10" s="6">
        <v>1</v>
      </c>
      <c r="I10" s="6" t="s">
        <v>26</v>
      </c>
      <c r="J10" s="6" t="s">
        <v>26</v>
      </c>
      <c r="K10" s="5">
        <v>2</v>
      </c>
      <c r="L10" s="5" t="s">
        <v>26</v>
      </c>
      <c r="M10" s="5" t="s">
        <v>26</v>
      </c>
      <c r="N10" s="5">
        <v>2</v>
      </c>
      <c r="O10" s="5" t="s">
        <v>34</v>
      </c>
      <c r="P10" s="5">
        <v>15</v>
      </c>
      <c r="Q10" s="5">
        <v>30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1592794</v>
      </c>
      <c r="D11" s="5" t="s">
        <v>22</v>
      </c>
      <c r="E11" s="6" t="s">
        <v>23</v>
      </c>
      <c r="F11" s="6" t="s">
        <v>24</v>
      </c>
      <c r="G11" s="6" t="s">
        <v>29</v>
      </c>
      <c r="H11" s="6">
        <v>1</v>
      </c>
      <c r="I11" s="6" t="s">
        <v>26</v>
      </c>
      <c r="J11" s="6">
        <v>2</v>
      </c>
      <c r="K11" s="5" t="s">
        <v>26</v>
      </c>
      <c r="L11" s="5" t="s">
        <v>26</v>
      </c>
      <c r="M11" s="5" t="s">
        <v>26</v>
      </c>
      <c r="N11" s="5">
        <v>2</v>
      </c>
      <c r="O11" s="5" t="s">
        <v>34</v>
      </c>
      <c r="P11" s="5">
        <v>15</v>
      </c>
      <c r="Q11" s="5">
        <v>30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1592794</v>
      </c>
      <c r="D12" s="5" t="s">
        <v>22</v>
      </c>
      <c r="E12" s="6" t="s">
        <v>23</v>
      </c>
      <c r="F12" s="6" t="s">
        <v>24</v>
      </c>
      <c r="G12" s="6" t="s">
        <v>30</v>
      </c>
      <c r="H12" s="6">
        <v>1</v>
      </c>
      <c r="I12" s="6" t="s">
        <v>26</v>
      </c>
      <c r="J12" s="6" t="s">
        <v>26</v>
      </c>
      <c r="K12" s="5" t="s">
        <v>26</v>
      </c>
      <c r="L12" s="5" t="s">
        <v>26</v>
      </c>
      <c r="M12" s="5">
        <v>2</v>
      </c>
      <c r="N12" s="5">
        <v>2</v>
      </c>
      <c r="O12" s="5" t="s">
        <v>34</v>
      </c>
      <c r="P12" s="5">
        <v>15</v>
      </c>
      <c r="Q12" s="5">
        <v>30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1592794</v>
      </c>
      <c r="D13" s="5" t="s">
        <v>22</v>
      </c>
      <c r="E13" s="6" t="s">
        <v>23</v>
      </c>
      <c r="F13" s="6" t="s">
        <v>24</v>
      </c>
      <c r="G13" s="6" t="s">
        <v>31</v>
      </c>
      <c r="H13" s="6">
        <v>1</v>
      </c>
      <c r="I13" s="6">
        <v>2</v>
      </c>
      <c r="J13" s="6" t="s">
        <v>26</v>
      </c>
      <c r="K13" s="5" t="s">
        <v>26</v>
      </c>
      <c r="L13" s="5" t="s">
        <v>26</v>
      </c>
      <c r="M13" s="5" t="s">
        <v>26</v>
      </c>
      <c r="N13" s="5">
        <v>2</v>
      </c>
      <c r="O13" s="5" t="s">
        <v>34</v>
      </c>
      <c r="P13" s="5">
        <v>10</v>
      </c>
      <c r="Q13" s="5">
        <v>20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1592796</v>
      </c>
      <c r="D14" s="5" t="s">
        <v>34</v>
      </c>
      <c r="E14" s="6" t="s">
        <v>23</v>
      </c>
      <c r="F14" s="6" t="s">
        <v>24</v>
      </c>
      <c r="G14" s="6" t="s">
        <v>33</v>
      </c>
      <c r="H14" s="6">
        <v>1</v>
      </c>
      <c r="I14" s="6">
        <v>1</v>
      </c>
      <c r="J14" s="6">
        <v>3</v>
      </c>
      <c r="K14" s="5">
        <v>2</v>
      </c>
      <c r="L14" s="5">
        <v>2</v>
      </c>
      <c r="M14" s="5">
        <v>1</v>
      </c>
      <c r="N14" s="5">
        <v>9</v>
      </c>
      <c r="O14" s="5" t="s">
        <v>34</v>
      </c>
      <c r="P14" s="5">
        <v>110</v>
      </c>
      <c r="Q14" s="5">
        <v>990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1592797</v>
      </c>
      <c r="D15" s="5" t="s">
        <v>35</v>
      </c>
      <c r="E15" s="6" t="s">
        <v>23</v>
      </c>
      <c r="F15" s="6" t="s">
        <v>24</v>
      </c>
      <c r="G15" s="6" t="s">
        <v>33</v>
      </c>
      <c r="H15" s="6">
        <v>1</v>
      </c>
      <c r="I15" s="6">
        <v>1</v>
      </c>
      <c r="J15" s="6">
        <v>3</v>
      </c>
      <c r="K15" s="5">
        <v>2</v>
      </c>
      <c r="L15" s="5">
        <v>2</v>
      </c>
      <c r="M15" s="5">
        <v>1</v>
      </c>
      <c r="N15" s="5">
        <v>9</v>
      </c>
      <c r="O15" s="5" t="s">
        <v>35</v>
      </c>
      <c r="P15" s="5">
        <v>32</v>
      </c>
      <c r="Q15" s="5">
        <v>288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1592798</v>
      </c>
      <c r="D16" s="5" t="s">
        <v>36</v>
      </c>
      <c r="E16" s="6" t="s">
        <v>23</v>
      </c>
      <c r="F16" s="6" t="s">
        <v>24</v>
      </c>
      <c r="G16" s="6" t="s">
        <v>33</v>
      </c>
      <c r="H16" s="6">
        <v>1</v>
      </c>
      <c r="I16" s="6">
        <v>1</v>
      </c>
      <c r="J16" s="6">
        <v>3</v>
      </c>
      <c r="K16" s="5">
        <v>2</v>
      </c>
      <c r="L16" s="5">
        <v>2</v>
      </c>
      <c r="M16" s="5">
        <v>1</v>
      </c>
      <c r="N16" s="5">
        <v>9</v>
      </c>
      <c r="O16" s="5" t="s">
        <v>36</v>
      </c>
      <c r="P16" s="5">
        <v>95</v>
      </c>
      <c r="Q16" s="5">
        <v>855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1592799</v>
      </c>
      <c r="D17" s="5" t="s">
        <v>37</v>
      </c>
      <c r="E17" s="6" t="s">
        <v>23</v>
      </c>
      <c r="F17" s="6" t="s">
        <v>24</v>
      </c>
      <c r="G17" s="6" t="s">
        <v>33</v>
      </c>
      <c r="H17" s="6">
        <v>1</v>
      </c>
      <c r="I17" s="6">
        <v>1</v>
      </c>
      <c r="J17" s="6">
        <v>3</v>
      </c>
      <c r="K17" s="5">
        <v>2</v>
      </c>
      <c r="L17" s="5">
        <v>2</v>
      </c>
      <c r="M17" s="5">
        <v>1</v>
      </c>
      <c r="N17" s="5">
        <v>9</v>
      </c>
      <c r="O17" s="5" t="s">
        <v>37</v>
      </c>
      <c r="P17" s="5">
        <v>28</v>
      </c>
      <c r="Q17" s="5">
        <v>252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1592800</v>
      </c>
      <c r="D18" s="5" t="s">
        <v>38</v>
      </c>
      <c r="E18" s="6" t="s">
        <v>39</v>
      </c>
      <c r="F18" s="6" t="s">
        <v>24</v>
      </c>
      <c r="G18" s="6" t="s">
        <v>33</v>
      </c>
      <c r="H18" s="6">
        <v>1</v>
      </c>
      <c r="I18" s="6">
        <v>1</v>
      </c>
      <c r="J18" s="6">
        <v>3</v>
      </c>
      <c r="K18" s="5">
        <v>2</v>
      </c>
      <c r="L18" s="5">
        <v>2</v>
      </c>
      <c r="M18" s="5">
        <v>1</v>
      </c>
      <c r="N18" s="5">
        <v>9</v>
      </c>
      <c r="O18" s="5" t="s">
        <v>38</v>
      </c>
      <c r="P18" s="5">
        <v>16</v>
      </c>
      <c r="Q18" s="5">
        <v>144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1592801</v>
      </c>
      <c r="D19" s="5" t="s">
        <v>40</v>
      </c>
      <c r="E19" s="6" t="s">
        <v>39</v>
      </c>
      <c r="F19" s="6" t="s">
        <v>24</v>
      </c>
      <c r="G19" s="6" t="s">
        <v>33</v>
      </c>
      <c r="H19" s="6">
        <v>1</v>
      </c>
      <c r="I19" s="6">
        <v>1</v>
      </c>
      <c r="J19" s="6">
        <v>3</v>
      </c>
      <c r="K19" s="5">
        <v>2</v>
      </c>
      <c r="L19" s="5">
        <v>2</v>
      </c>
      <c r="M19" s="5">
        <v>1</v>
      </c>
      <c r="N19" s="5">
        <v>9</v>
      </c>
      <c r="O19" s="5" t="s">
        <v>40</v>
      </c>
      <c r="P19" s="5">
        <v>16</v>
      </c>
      <c r="Q19" s="5">
        <v>144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1592802</v>
      </c>
      <c r="D20" s="5" t="s">
        <v>41</v>
      </c>
      <c r="E20" s="6" t="s">
        <v>39</v>
      </c>
      <c r="F20" s="6" t="s">
        <v>24</v>
      </c>
      <c r="G20" s="6" t="s">
        <v>33</v>
      </c>
      <c r="H20" s="6">
        <v>1</v>
      </c>
      <c r="I20" s="6">
        <v>1</v>
      </c>
      <c r="J20" s="6">
        <v>3</v>
      </c>
      <c r="K20" s="5">
        <v>2</v>
      </c>
      <c r="L20" s="5">
        <v>2</v>
      </c>
      <c r="M20" s="5">
        <v>1</v>
      </c>
      <c r="N20" s="5">
        <v>9</v>
      </c>
      <c r="O20" s="5" t="s">
        <v>41</v>
      </c>
      <c r="P20" s="5">
        <v>16</v>
      </c>
      <c r="Q20" s="5">
        <v>144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1592803</v>
      </c>
      <c r="D21" s="5" t="s">
        <v>22</v>
      </c>
      <c r="E21" s="6" t="s">
        <v>23</v>
      </c>
      <c r="F21" s="6" t="s">
        <v>24</v>
      </c>
      <c r="G21" s="6" t="s">
        <v>42</v>
      </c>
      <c r="H21" s="6">
        <v>1</v>
      </c>
      <c r="I21" s="6" t="s">
        <v>26</v>
      </c>
      <c r="J21" s="6" t="s">
        <v>26</v>
      </c>
      <c r="K21" s="5" t="s">
        <v>26</v>
      </c>
      <c r="L21" s="5">
        <v>2</v>
      </c>
      <c r="M21" s="5" t="s">
        <v>26</v>
      </c>
      <c r="N21" s="5">
        <v>2</v>
      </c>
      <c r="O21" s="5" t="s">
        <v>43</v>
      </c>
      <c r="P21" s="5">
        <v>200</v>
      </c>
      <c r="Q21" s="5">
        <v>400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1592803</v>
      </c>
      <c r="D22" s="5" t="s">
        <v>22</v>
      </c>
      <c r="E22" s="6" t="s">
        <v>23</v>
      </c>
      <c r="F22" s="6" t="s">
        <v>24</v>
      </c>
      <c r="G22" s="6" t="s">
        <v>44</v>
      </c>
      <c r="H22" s="6">
        <v>1</v>
      </c>
      <c r="I22" s="6" t="s">
        <v>26</v>
      </c>
      <c r="J22" s="6" t="s">
        <v>26</v>
      </c>
      <c r="K22" s="5">
        <v>2</v>
      </c>
      <c r="L22" s="5" t="s">
        <v>26</v>
      </c>
      <c r="M22" s="5" t="s">
        <v>26</v>
      </c>
      <c r="N22" s="5">
        <v>2</v>
      </c>
      <c r="O22" s="5" t="s">
        <v>43</v>
      </c>
      <c r="P22" s="5">
        <v>200</v>
      </c>
      <c r="Q22" s="5">
        <v>400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1592803</v>
      </c>
      <c r="D23" s="5" t="s">
        <v>22</v>
      </c>
      <c r="E23" s="6" t="s">
        <v>23</v>
      </c>
      <c r="F23" s="6" t="s">
        <v>24</v>
      </c>
      <c r="G23" s="6" t="s">
        <v>45</v>
      </c>
      <c r="H23" s="6">
        <v>1</v>
      </c>
      <c r="I23" s="6" t="s">
        <v>26</v>
      </c>
      <c r="J23" s="6">
        <v>2</v>
      </c>
      <c r="K23" s="5" t="s">
        <v>26</v>
      </c>
      <c r="L23" s="5" t="s">
        <v>26</v>
      </c>
      <c r="M23" s="5" t="s">
        <v>26</v>
      </c>
      <c r="N23" s="5">
        <v>2</v>
      </c>
      <c r="O23" s="5" t="s">
        <v>43</v>
      </c>
      <c r="P23" s="5">
        <v>250</v>
      </c>
      <c r="Q23" s="5">
        <v>500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1592803</v>
      </c>
      <c r="D24" s="5" t="s">
        <v>22</v>
      </c>
      <c r="E24" s="6" t="s">
        <v>23</v>
      </c>
      <c r="F24" s="6" t="s">
        <v>24</v>
      </c>
      <c r="G24" s="6" t="s">
        <v>46</v>
      </c>
      <c r="H24" s="6">
        <v>1</v>
      </c>
      <c r="I24" s="6" t="s">
        <v>26</v>
      </c>
      <c r="J24" s="6" t="s">
        <v>26</v>
      </c>
      <c r="K24" s="5" t="s">
        <v>26</v>
      </c>
      <c r="L24" s="5" t="s">
        <v>26</v>
      </c>
      <c r="M24" s="5">
        <v>2</v>
      </c>
      <c r="N24" s="5">
        <v>2</v>
      </c>
      <c r="O24" s="5" t="s">
        <v>43</v>
      </c>
      <c r="P24" s="5">
        <v>150</v>
      </c>
      <c r="Q24" s="5">
        <v>300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1592803</v>
      </c>
      <c r="D25" s="5" t="s">
        <v>22</v>
      </c>
      <c r="E25" s="6" t="s">
        <v>23</v>
      </c>
      <c r="F25" s="6" t="s">
        <v>24</v>
      </c>
      <c r="G25" s="6" t="s">
        <v>47</v>
      </c>
      <c r="H25" s="6">
        <v>1</v>
      </c>
      <c r="I25" s="6">
        <v>2</v>
      </c>
      <c r="J25" s="6" t="s">
        <v>26</v>
      </c>
      <c r="K25" s="5" t="s">
        <v>26</v>
      </c>
      <c r="L25" s="5" t="s">
        <v>26</v>
      </c>
      <c r="M25" s="5" t="s">
        <v>26</v>
      </c>
      <c r="N25" s="5">
        <v>2</v>
      </c>
      <c r="O25" s="5" t="s">
        <v>43</v>
      </c>
      <c r="P25" s="5">
        <v>150</v>
      </c>
      <c r="Q25" s="5">
        <v>300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1592889</v>
      </c>
      <c r="D26" s="5" t="s">
        <v>48</v>
      </c>
      <c r="E26" s="6" t="s">
        <v>39</v>
      </c>
      <c r="F26" s="6" t="s">
        <v>24</v>
      </c>
      <c r="G26" s="6" t="s">
        <v>49</v>
      </c>
      <c r="H26" s="6">
        <v>1</v>
      </c>
      <c r="I26" s="6" t="s">
        <v>26</v>
      </c>
      <c r="J26" s="6">
        <v>2</v>
      </c>
      <c r="K26" s="5">
        <v>2</v>
      </c>
      <c r="L26" s="5">
        <v>2</v>
      </c>
      <c r="M26" s="5">
        <v>1</v>
      </c>
      <c r="N26" s="5">
        <v>7</v>
      </c>
      <c r="O26" s="5" t="s">
        <v>48</v>
      </c>
      <c r="P26" s="5">
        <v>35</v>
      </c>
      <c r="Q26" s="5">
        <v>245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1592890</v>
      </c>
      <c r="D27" s="5" t="s">
        <v>50</v>
      </c>
      <c r="E27" s="6" t="s">
        <v>39</v>
      </c>
      <c r="F27" s="6" t="s">
        <v>24</v>
      </c>
      <c r="G27" s="6" t="s">
        <v>49</v>
      </c>
      <c r="H27" s="6">
        <v>1</v>
      </c>
      <c r="I27" s="6" t="s">
        <v>26</v>
      </c>
      <c r="J27" s="6">
        <v>2</v>
      </c>
      <c r="K27" s="5">
        <v>2</v>
      </c>
      <c r="L27" s="5">
        <v>2</v>
      </c>
      <c r="M27" s="5">
        <v>1</v>
      </c>
      <c r="N27" s="5">
        <v>7</v>
      </c>
      <c r="O27" s="5" t="s">
        <v>50</v>
      </c>
      <c r="P27" s="5">
        <v>15</v>
      </c>
      <c r="Q27" s="5">
        <v>105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1592891</v>
      </c>
      <c r="D28" s="5" t="s">
        <v>51</v>
      </c>
      <c r="E28" s="6" t="s">
        <v>39</v>
      </c>
      <c r="F28" s="6" t="s">
        <v>24</v>
      </c>
      <c r="G28" s="6" t="s">
        <v>49</v>
      </c>
      <c r="H28" s="6">
        <v>1</v>
      </c>
      <c r="I28" s="6" t="s">
        <v>26</v>
      </c>
      <c r="J28" s="6">
        <v>2</v>
      </c>
      <c r="K28" s="5">
        <v>2</v>
      </c>
      <c r="L28" s="5">
        <v>2</v>
      </c>
      <c r="M28" s="5">
        <v>1</v>
      </c>
      <c r="N28" s="5">
        <v>7</v>
      </c>
      <c r="O28" s="5" t="s">
        <v>51</v>
      </c>
      <c r="P28" s="5">
        <v>60</v>
      </c>
      <c r="Q28" s="5">
        <v>420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1592892</v>
      </c>
      <c r="D29" s="5" t="s">
        <v>52</v>
      </c>
      <c r="E29" s="6" t="s">
        <v>39</v>
      </c>
      <c r="F29" s="6" t="s">
        <v>24</v>
      </c>
      <c r="G29" s="6" t="s">
        <v>53</v>
      </c>
      <c r="H29" s="6">
        <v>1</v>
      </c>
      <c r="I29" s="6" t="s">
        <v>26</v>
      </c>
      <c r="J29" s="6">
        <v>2</v>
      </c>
      <c r="K29" s="5">
        <v>2</v>
      </c>
      <c r="L29" s="5">
        <v>2</v>
      </c>
      <c r="M29" s="5">
        <v>1</v>
      </c>
      <c r="N29" s="5">
        <v>7</v>
      </c>
      <c r="O29" s="5" t="s">
        <v>52</v>
      </c>
      <c r="P29" s="5">
        <v>80</v>
      </c>
      <c r="Q29" s="5">
        <v>560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1592893</v>
      </c>
      <c r="D30" s="5" t="s">
        <v>54</v>
      </c>
      <c r="E30" s="6" t="s">
        <v>39</v>
      </c>
      <c r="F30" s="6" t="s">
        <v>24</v>
      </c>
      <c r="G30" s="6" t="s">
        <v>55</v>
      </c>
      <c r="H30" s="6">
        <v>1</v>
      </c>
      <c r="I30" s="6" t="s">
        <v>26</v>
      </c>
      <c r="J30" s="6">
        <v>2</v>
      </c>
      <c r="K30" s="5">
        <v>2</v>
      </c>
      <c r="L30" s="5">
        <v>2</v>
      </c>
      <c r="M30" s="5">
        <v>1</v>
      </c>
      <c r="N30" s="5">
        <v>7</v>
      </c>
      <c r="O30" s="5" t="s">
        <v>54</v>
      </c>
      <c r="P30" s="5">
        <v>80</v>
      </c>
      <c r="Q30" s="5">
        <v>560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1592804</v>
      </c>
      <c r="D31" s="5" t="s">
        <v>22</v>
      </c>
      <c r="E31" s="6" t="s">
        <v>23</v>
      </c>
      <c r="F31" s="6" t="s">
        <v>24</v>
      </c>
      <c r="G31" s="6" t="s">
        <v>56</v>
      </c>
      <c r="H31" s="6">
        <v>1</v>
      </c>
      <c r="I31" s="6" t="s">
        <v>26</v>
      </c>
      <c r="J31" s="6" t="s">
        <v>26</v>
      </c>
      <c r="K31" s="5" t="s">
        <v>26</v>
      </c>
      <c r="L31" s="5">
        <v>2</v>
      </c>
      <c r="M31" s="5" t="s">
        <v>26</v>
      </c>
      <c r="N31" s="5">
        <v>2</v>
      </c>
      <c r="O31" s="5" t="s">
        <v>57</v>
      </c>
      <c r="P31" s="5">
        <v>10</v>
      </c>
      <c r="Q31" s="5">
        <v>20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1592804</v>
      </c>
      <c r="D32" s="5" t="s">
        <v>22</v>
      </c>
      <c r="E32" s="6" t="s">
        <v>23</v>
      </c>
      <c r="F32" s="6" t="s">
        <v>24</v>
      </c>
      <c r="G32" s="6" t="s">
        <v>58</v>
      </c>
      <c r="H32" s="6">
        <v>1</v>
      </c>
      <c r="I32" s="6" t="s">
        <v>26</v>
      </c>
      <c r="J32" s="6" t="s">
        <v>26</v>
      </c>
      <c r="K32" s="5">
        <v>2</v>
      </c>
      <c r="L32" s="5" t="s">
        <v>26</v>
      </c>
      <c r="M32" s="5" t="s">
        <v>26</v>
      </c>
      <c r="N32" s="5">
        <v>2</v>
      </c>
      <c r="O32" s="5" t="s">
        <v>57</v>
      </c>
      <c r="P32" s="5">
        <v>10</v>
      </c>
      <c r="Q32" s="5">
        <v>20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1592804</v>
      </c>
      <c r="D33" s="5" t="s">
        <v>22</v>
      </c>
      <c r="E33" s="6" t="s">
        <v>23</v>
      </c>
      <c r="F33" s="6" t="s">
        <v>24</v>
      </c>
      <c r="G33" s="6" t="s">
        <v>59</v>
      </c>
      <c r="H33" s="6">
        <v>1</v>
      </c>
      <c r="I33" s="6" t="s">
        <v>26</v>
      </c>
      <c r="J33" s="6">
        <v>2</v>
      </c>
      <c r="K33" s="5" t="s">
        <v>26</v>
      </c>
      <c r="L33" s="5" t="s">
        <v>26</v>
      </c>
      <c r="M33" s="5" t="s">
        <v>26</v>
      </c>
      <c r="N33" s="5">
        <v>2</v>
      </c>
      <c r="O33" s="5" t="s">
        <v>57</v>
      </c>
      <c r="P33" s="5">
        <v>10</v>
      </c>
      <c r="Q33" s="5">
        <v>20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1592804</v>
      </c>
      <c r="D34" s="5" t="s">
        <v>22</v>
      </c>
      <c r="E34" s="6" t="s">
        <v>23</v>
      </c>
      <c r="F34" s="6" t="s">
        <v>24</v>
      </c>
      <c r="G34" s="6" t="s">
        <v>60</v>
      </c>
      <c r="H34" s="6">
        <v>1</v>
      </c>
      <c r="I34" s="6" t="s">
        <v>26</v>
      </c>
      <c r="J34" s="6" t="s">
        <v>26</v>
      </c>
      <c r="K34" s="5" t="s">
        <v>26</v>
      </c>
      <c r="L34" s="5" t="s">
        <v>26</v>
      </c>
      <c r="M34" s="5">
        <v>2</v>
      </c>
      <c r="N34" s="5">
        <v>2</v>
      </c>
      <c r="O34" s="5" t="s">
        <v>57</v>
      </c>
      <c r="P34" s="5">
        <v>10</v>
      </c>
      <c r="Q34" s="5">
        <v>20</v>
      </c>
      <c r="R34" s="5">
        <v>0</v>
      </c>
      <c r="S34" s="5">
        <v>0</v>
      </c>
    </row>
    <row r="35" spans="1:19">
      <c r="A35" s="5" t="s">
        <v>20</v>
      </c>
      <c r="B35" s="5" t="s">
        <v>21</v>
      </c>
      <c r="C35" s="5">
        <v>1592805</v>
      </c>
      <c r="D35" s="5" t="s">
        <v>57</v>
      </c>
      <c r="E35" s="6" t="s">
        <v>23</v>
      </c>
      <c r="F35" s="6" t="s">
        <v>24</v>
      </c>
      <c r="G35" s="6" t="s">
        <v>61</v>
      </c>
      <c r="H35" s="6">
        <v>1</v>
      </c>
      <c r="I35" s="6" t="s">
        <v>26</v>
      </c>
      <c r="J35" s="6">
        <v>2</v>
      </c>
      <c r="K35" s="5">
        <v>2</v>
      </c>
      <c r="L35" s="5">
        <v>2</v>
      </c>
      <c r="M35" s="5">
        <v>1</v>
      </c>
      <c r="N35" s="5">
        <v>7</v>
      </c>
      <c r="O35" s="5" t="s">
        <v>57</v>
      </c>
      <c r="P35" s="5">
        <v>80</v>
      </c>
      <c r="Q35" s="5">
        <v>560</v>
      </c>
      <c r="R35" s="5">
        <v>0</v>
      </c>
      <c r="S35" s="5">
        <v>0</v>
      </c>
    </row>
    <row r="38" spans="1:40">
      <c r="A38" s="4" t="s">
        <v>62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12</v>
      </c>
      <c r="M39" s="4" t="s">
        <v>13</v>
      </c>
      <c r="N39" s="4" t="s">
        <v>15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14">
      <c r="A40" s="5" t="s">
        <v>20</v>
      </c>
      <c r="B40" s="5" t="s">
        <v>21</v>
      </c>
      <c r="C40" s="5">
        <v>1592793</v>
      </c>
      <c r="D40" s="5" t="s">
        <v>22</v>
      </c>
      <c r="E40" s="6" t="s">
        <v>23</v>
      </c>
      <c r="F40" s="6" t="s">
        <v>24</v>
      </c>
      <c r="G40" s="6" t="s">
        <v>25</v>
      </c>
      <c r="H40" s="6">
        <v>1</v>
      </c>
      <c r="I40" s="6" t="s">
        <v>26</v>
      </c>
      <c r="J40" s="6" t="s">
        <v>26</v>
      </c>
      <c r="K40" s="5" t="s">
        <v>26</v>
      </c>
      <c r="L40" s="5">
        <v>140</v>
      </c>
      <c r="M40" s="5" t="s">
        <v>26</v>
      </c>
      <c r="N40" s="5" t="s">
        <v>27</v>
      </c>
    </row>
    <row r="41" spans="1:14">
      <c r="A41" s="5" t="s">
        <v>20</v>
      </c>
      <c r="B41" s="5" t="s">
        <v>21</v>
      </c>
      <c r="C41" s="5">
        <v>1592793</v>
      </c>
      <c r="D41" s="5" t="s">
        <v>22</v>
      </c>
      <c r="E41" s="6" t="s">
        <v>23</v>
      </c>
      <c r="F41" s="6" t="s">
        <v>24</v>
      </c>
      <c r="G41" s="6" t="s">
        <v>28</v>
      </c>
      <c r="H41" s="6">
        <v>1</v>
      </c>
      <c r="I41" s="6" t="s">
        <v>26</v>
      </c>
      <c r="J41" s="6" t="s">
        <v>26</v>
      </c>
      <c r="K41" s="5">
        <v>140</v>
      </c>
      <c r="L41" s="5" t="s">
        <v>26</v>
      </c>
      <c r="M41" s="5" t="s">
        <v>26</v>
      </c>
      <c r="N41" s="5" t="s">
        <v>27</v>
      </c>
    </row>
    <row r="42" spans="1:14">
      <c r="A42" s="5" t="s">
        <v>20</v>
      </c>
      <c r="B42" s="5" t="s">
        <v>21</v>
      </c>
      <c r="C42" s="5">
        <v>1592793</v>
      </c>
      <c r="D42" s="5" t="s">
        <v>22</v>
      </c>
      <c r="E42" s="6" t="s">
        <v>23</v>
      </c>
      <c r="F42" s="6" t="s">
        <v>24</v>
      </c>
      <c r="G42" s="6" t="s">
        <v>29</v>
      </c>
      <c r="H42" s="6">
        <v>1</v>
      </c>
      <c r="I42" s="6" t="s">
        <v>26</v>
      </c>
      <c r="J42" s="6">
        <v>220</v>
      </c>
      <c r="K42" s="5" t="s">
        <v>26</v>
      </c>
      <c r="L42" s="5" t="s">
        <v>26</v>
      </c>
      <c r="M42" s="5" t="s">
        <v>26</v>
      </c>
      <c r="N42" s="5" t="s">
        <v>27</v>
      </c>
    </row>
    <row r="43" spans="1:14">
      <c r="A43" s="5" t="s">
        <v>20</v>
      </c>
      <c r="B43" s="5" t="s">
        <v>21</v>
      </c>
      <c r="C43" s="5">
        <v>1592793</v>
      </c>
      <c r="D43" s="5" t="s">
        <v>22</v>
      </c>
      <c r="E43" s="6" t="s">
        <v>23</v>
      </c>
      <c r="F43" s="6" t="s">
        <v>24</v>
      </c>
      <c r="G43" s="6" t="s">
        <v>30</v>
      </c>
      <c r="H43" s="6">
        <v>1</v>
      </c>
      <c r="I43" s="6" t="s">
        <v>26</v>
      </c>
      <c r="J43" s="6" t="s">
        <v>26</v>
      </c>
      <c r="K43" s="5" t="s">
        <v>26</v>
      </c>
      <c r="L43" s="5" t="s">
        <v>26</v>
      </c>
      <c r="M43" s="5">
        <v>80</v>
      </c>
      <c r="N43" s="5" t="s">
        <v>27</v>
      </c>
    </row>
    <row r="44" spans="1:14">
      <c r="A44" s="5" t="s">
        <v>20</v>
      </c>
      <c r="B44" s="5" t="s">
        <v>21</v>
      </c>
      <c r="C44" s="5">
        <v>1592793</v>
      </c>
      <c r="D44" s="5" t="s">
        <v>22</v>
      </c>
      <c r="E44" s="6" t="s">
        <v>23</v>
      </c>
      <c r="F44" s="6" t="s">
        <v>24</v>
      </c>
      <c r="G44" s="6" t="s">
        <v>31</v>
      </c>
      <c r="H44" s="6">
        <v>1</v>
      </c>
      <c r="I44" s="6">
        <v>160</v>
      </c>
      <c r="J44" s="6" t="s">
        <v>26</v>
      </c>
      <c r="K44" s="5" t="s">
        <v>26</v>
      </c>
      <c r="L44" s="5" t="s">
        <v>26</v>
      </c>
      <c r="M44" s="5" t="s">
        <v>26</v>
      </c>
      <c r="N44" s="5" t="s">
        <v>27</v>
      </c>
    </row>
    <row r="45" spans="1:14">
      <c r="A45" s="5" t="s">
        <v>20</v>
      </c>
      <c r="B45" s="5" t="s">
        <v>21</v>
      </c>
      <c r="C45" s="5">
        <v>1592795</v>
      </c>
      <c r="D45" s="5" t="s">
        <v>32</v>
      </c>
      <c r="E45" s="6" t="s">
        <v>23</v>
      </c>
      <c r="F45" s="6" t="s">
        <v>24</v>
      </c>
      <c r="G45" s="6" t="s">
        <v>33</v>
      </c>
      <c r="H45" s="6">
        <v>1</v>
      </c>
      <c r="I45" s="6">
        <v>768</v>
      </c>
      <c r="J45" s="6">
        <v>2304</v>
      </c>
      <c r="K45" s="5">
        <v>1536</v>
      </c>
      <c r="L45" s="5">
        <v>1536</v>
      </c>
      <c r="M45" s="5">
        <v>768</v>
      </c>
      <c r="N45" s="5" t="s">
        <v>27</v>
      </c>
    </row>
    <row r="46" spans="1:14">
      <c r="A46" s="5" t="s">
        <v>20</v>
      </c>
      <c r="B46" s="5" t="s">
        <v>21</v>
      </c>
      <c r="C46" s="5">
        <v>1592794</v>
      </c>
      <c r="D46" s="5" t="s">
        <v>22</v>
      </c>
      <c r="E46" s="6" t="s">
        <v>23</v>
      </c>
      <c r="F46" s="6" t="s">
        <v>24</v>
      </c>
      <c r="G46" s="6" t="s">
        <v>25</v>
      </c>
      <c r="H46" s="6">
        <v>1</v>
      </c>
      <c r="I46" s="6" t="s">
        <v>26</v>
      </c>
      <c r="J46" s="6" t="s">
        <v>26</v>
      </c>
      <c r="K46" s="5" t="s">
        <v>26</v>
      </c>
      <c r="L46" s="5">
        <v>30</v>
      </c>
      <c r="M46" s="5" t="s">
        <v>26</v>
      </c>
      <c r="N46" s="5" t="s">
        <v>34</v>
      </c>
    </row>
    <row r="47" spans="1:14">
      <c r="A47" s="5" t="s">
        <v>20</v>
      </c>
      <c r="B47" s="5" t="s">
        <v>21</v>
      </c>
      <c r="C47" s="5">
        <v>1592794</v>
      </c>
      <c r="D47" s="5" t="s">
        <v>22</v>
      </c>
      <c r="E47" s="6" t="s">
        <v>23</v>
      </c>
      <c r="F47" s="6" t="s">
        <v>24</v>
      </c>
      <c r="G47" s="6" t="s">
        <v>28</v>
      </c>
      <c r="H47" s="6">
        <v>1</v>
      </c>
      <c r="I47" s="6" t="s">
        <v>26</v>
      </c>
      <c r="J47" s="6" t="s">
        <v>26</v>
      </c>
      <c r="K47" s="5">
        <v>30</v>
      </c>
      <c r="L47" s="5" t="s">
        <v>26</v>
      </c>
      <c r="M47" s="5" t="s">
        <v>26</v>
      </c>
      <c r="N47" s="5" t="s">
        <v>34</v>
      </c>
    </row>
    <row r="48" spans="1:14">
      <c r="A48" s="5" t="s">
        <v>20</v>
      </c>
      <c r="B48" s="5" t="s">
        <v>21</v>
      </c>
      <c r="C48" s="5">
        <v>1592794</v>
      </c>
      <c r="D48" s="5" t="s">
        <v>22</v>
      </c>
      <c r="E48" s="6" t="s">
        <v>23</v>
      </c>
      <c r="F48" s="6" t="s">
        <v>24</v>
      </c>
      <c r="G48" s="6" t="s">
        <v>29</v>
      </c>
      <c r="H48" s="6">
        <v>1</v>
      </c>
      <c r="I48" s="6" t="s">
        <v>26</v>
      </c>
      <c r="J48" s="6">
        <v>30</v>
      </c>
      <c r="K48" s="5" t="s">
        <v>26</v>
      </c>
      <c r="L48" s="5" t="s">
        <v>26</v>
      </c>
      <c r="M48" s="5" t="s">
        <v>26</v>
      </c>
      <c r="N48" s="5" t="s">
        <v>34</v>
      </c>
    </row>
    <row r="49" spans="1:14">
      <c r="A49" s="5" t="s">
        <v>20</v>
      </c>
      <c r="B49" s="5" t="s">
        <v>21</v>
      </c>
      <c r="C49" s="5">
        <v>1592794</v>
      </c>
      <c r="D49" s="5" t="s">
        <v>22</v>
      </c>
      <c r="E49" s="6" t="s">
        <v>23</v>
      </c>
      <c r="F49" s="6" t="s">
        <v>24</v>
      </c>
      <c r="G49" s="6" t="s">
        <v>30</v>
      </c>
      <c r="H49" s="6">
        <v>1</v>
      </c>
      <c r="I49" s="6" t="s">
        <v>26</v>
      </c>
      <c r="J49" s="6" t="s">
        <v>26</v>
      </c>
      <c r="K49" s="5" t="s">
        <v>26</v>
      </c>
      <c r="L49" s="5" t="s">
        <v>26</v>
      </c>
      <c r="M49" s="5">
        <v>30</v>
      </c>
      <c r="N49" s="5" t="s">
        <v>34</v>
      </c>
    </row>
    <row r="50" spans="1:14">
      <c r="A50" s="5" t="s">
        <v>20</v>
      </c>
      <c r="B50" s="5" t="s">
        <v>21</v>
      </c>
      <c r="C50" s="5">
        <v>1592794</v>
      </c>
      <c r="D50" s="5" t="s">
        <v>22</v>
      </c>
      <c r="E50" s="6" t="s">
        <v>23</v>
      </c>
      <c r="F50" s="6" t="s">
        <v>24</v>
      </c>
      <c r="G50" s="6" t="s">
        <v>31</v>
      </c>
      <c r="H50" s="6">
        <v>1</v>
      </c>
      <c r="I50" s="6">
        <v>20</v>
      </c>
      <c r="J50" s="6" t="s">
        <v>26</v>
      </c>
      <c r="K50" s="5" t="s">
        <v>26</v>
      </c>
      <c r="L50" s="5" t="s">
        <v>26</v>
      </c>
      <c r="M50" s="5" t="s">
        <v>26</v>
      </c>
      <c r="N50" s="5" t="s">
        <v>34</v>
      </c>
    </row>
    <row r="51" spans="1:14">
      <c r="A51" s="5" t="s">
        <v>20</v>
      </c>
      <c r="B51" s="5" t="s">
        <v>21</v>
      </c>
      <c r="C51" s="5">
        <v>1592796</v>
      </c>
      <c r="D51" s="5" t="s">
        <v>34</v>
      </c>
      <c r="E51" s="6" t="s">
        <v>23</v>
      </c>
      <c r="F51" s="6" t="s">
        <v>24</v>
      </c>
      <c r="G51" s="6" t="s">
        <v>33</v>
      </c>
      <c r="H51" s="6">
        <v>1</v>
      </c>
      <c r="I51" s="6">
        <v>110</v>
      </c>
      <c r="J51" s="6">
        <v>330</v>
      </c>
      <c r="K51" s="5">
        <v>220</v>
      </c>
      <c r="L51" s="5">
        <v>220</v>
      </c>
      <c r="M51" s="5">
        <v>110</v>
      </c>
      <c r="N51" s="5" t="s">
        <v>34</v>
      </c>
    </row>
    <row r="52" spans="1:14">
      <c r="A52" s="5" t="s">
        <v>20</v>
      </c>
      <c r="B52" s="5" t="s">
        <v>21</v>
      </c>
      <c r="C52" s="5">
        <v>1592797</v>
      </c>
      <c r="D52" s="5" t="s">
        <v>35</v>
      </c>
      <c r="E52" s="6" t="s">
        <v>23</v>
      </c>
      <c r="F52" s="6" t="s">
        <v>24</v>
      </c>
      <c r="G52" s="6" t="s">
        <v>33</v>
      </c>
      <c r="H52" s="6">
        <v>1</v>
      </c>
      <c r="I52" s="6">
        <v>32</v>
      </c>
      <c r="J52" s="6">
        <v>96</v>
      </c>
      <c r="K52" s="5">
        <v>64</v>
      </c>
      <c r="L52" s="5">
        <v>64</v>
      </c>
      <c r="M52" s="5">
        <v>32</v>
      </c>
      <c r="N52" s="5" t="s">
        <v>35</v>
      </c>
    </row>
    <row r="53" spans="1:14">
      <c r="A53" s="5" t="s">
        <v>20</v>
      </c>
      <c r="B53" s="5" t="s">
        <v>21</v>
      </c>
      <c r="C53" s="5">
        <v>1592798</v>
      </c>
      <c r="D53" s="5" t="s">
        <v>36</v>
      </c>
      <c r="E53" s="6" t="s">
        <v>23</v>
      </c>
      <c r="F53" s="6" t="s">
        <v>24</v>
      </c>
      <c r="G53" s="6" t="s">
        <v>33</v>
      </c>
      <c r="H53" s="6">
        <v>1</v>
      </c>
      <c r="I53" s="6">
        <v>95</v>
      </c>
      <c r="J53" s="6">
        <v>285</v>
      </c>
      <c r="K53" s="5">
        <v>190</v>
      </c>
      <c r="L53" s="5">
        <v>190</v>
      </c>
      <c r="M53" s="5">
        <v>95</v>
      </c>
      <c r="N53" s="5" t="s">
        <v>36</v>
      </c>
    </row>
    <row r="54" spans="1:14">
      <c r="A54" s="5" t="s">
        <v>20</v>
      </c>
      <c r="B54" s="5" t="s">
        <v>21</v>
      </c>
      <c r="C54" s="5">
        <v>1592799</v>
      </c>
      <c r="D54" s="5" t="s">
        <v>37</v>
      </c>
      <c r="E54" s="6" t="s">
        <v>23</v>
      </c>
      <c r="F54" s="6" t="s">
        <v>24</v>
      </c>
      <c r="G54" s="6" t="s">
        <v>33</v>
      </c>
      <c r="H54" s="6">
        <v>1</v>
      </c>
      <c r="I54" s="6">
        <v>28</v>
      </c>
      <c r="J54" s="6">
        <v>84</v>
      </c>
      <c r="K54" s="5">
        <v>56</v>
      </c>
      <c r="L54" s="5">
        <v>56</v>
      </c>
      <c r="M54" s="5">
        <v>28</v>
      </c>
      <c r="N54" s="5" t="s">
        <v>37</v>
      </c>
    </row>
    <row r="55" spans="1:14">
      <c r="A55" s="5" t="s">
        <v>20</v>
      </c>
      <c r="B55" s="5" t="s">
        <v>21</v>
      </c>
      <c r="C55" s="5">
        <v>1592800</v>
      </c>
      <c r="D55" s="5" t="s">
        <v>38</v>
      </c>
      <c r="E55" s="6" t="s">
        <v>39</v>
      </c>
      <c r="F55" s="6" t="s">
        <v>24</v>
      </c>
      <c r="G55" s="6" t="s">
        <v>33</v>
      </c>
      <c r="H55" s="6">
        <v>1</v>
      </c>
      <c r="I55" s="6">
        <v>16</v>
      </c>
      <c r="J55" s="6">
        <v>48</v>
      </c>
      <c r="K55" s="5">
        <v>32</v>
      </c>
      <c r="L55" s="5">
        <v>32</v>
      </c>
      <c r="M55" s="5">
        <v>16</v>
      </c>
      <c r="N55" s="5" t="s">
        <v>38</v>
      </c>
    </row>
    <row r="56" spans="1:14">
      <c r="A56" s="5" t="s">
        <v>20</v>
      </c>
      <c r="B56" s="5" t="s">
        <v>21</v>
      </c>
      <c r="C56" s="5">
        <v>1592801</v>
      </c>
      <c r="D56" s="5" t="s">
        <v>40</v>
      </c>
      <c r="E56" s="6" t="s">
        <v>39</v>
      </c>
      <c r="F56" s="6" t="s">
        <v>24</v>
      </c>
      <c r="G56" s="6" t="s">
        <v>33</v>
      </c>
      <c r="H56" s="6">
        <v>1</v>
      </c>
      <c r="I56" s="6">
        <v>16</v>
      </c>
      <c r="J56" s="6">
        <v>48</v>
      </c>
      <c r="K56" s="5">
        <v>32</v>
      </c>
      <c r="L56" s="5">
        <v>32</v>
      </c>
      <c r="M56" s="5">
        <v>16</v>
      </c>
      <c r="N56" s="5" t="s">
        <v>40</v>
      </c>
    </row>
    <row r="57" spans="1:14">
      <c r="A57" s="5" t="s">
        <v>20</v>
      </c>
      <c r="B57" s="5" t="s">
        <v>21</v>
      </c>
      <c r="C57" s="5">
        <v>1592802</v>
      </c>
      <c r="D57" s="5" t="s">
        <v>41</v>
      </c>
      <c r="E57" s="6" t="s">
        <v>39</v>
      </c>
      <c r="F57" s="6" t="s">
        <v>24</v>
      </c>
      <c r="G57" s="6" t="s">
        <v>33</v>
      </c>
      <c r="H57" s="6">
        <v>1</v>
      </c>
      <c r="I57" s="6">
        <v>16</v>
      </c>
      <c r="J57" s="6">
        <v>48</v>
      </c>
      <c r="K57" s="5">
        <v>32</v>
      </c>
      <c r="L57" s="5">
        <v>32</v>
      </c>
      <c r="M57" s="5">
        <v>16</v>
      </c>
      <c r="N57" s="5" t="s">
        <v>41</v>
      </c>
    </row>
    <row r="58" spans="1:14">
      <c r="A58" s="5" t="s">
        <v>20</v>
      </c>
      <c r="B58" s="5" t="s">
        <v>21</v>
      </c>
      <c r="C58" s="5">
        <v>1592803</v>
      </c>
      <c r="D58" s="5" t="s">
        <v>22</v>
      </c>
      <c r="E58" s="6" t="s">
        <v>23</v>
      </c>
      <c r="F58" s="6" t="s">
        <v>24</v>
      </c>
      <c r="G58" s="6" t="s">
        <v>42</v>
      </c>
      <c r="H58" s="6">
        <v>1</v>
      </c>
      <c r="I58" s="6" t="s">
        <v>26</v>
      </c>
      <c r="J58" s="6" t="s">
        <v>26</v>
      </c>
      <c r="K58" s="5" t="s">
        <v>26</v>
      </c>
      <c r="L58" s="5">
        <v>400</v>
      </c>
      <c r="M58" s="5" t="s">
        <v>26</v>
      </c>
      <c r="N58" s="5" t="s">
        <v>43</v>
      </c>
    </row>
    <row r="59" spans="1:14">
      <c r="A59" s="5" t="s">
        <v>20</v>
      </c>
      <c r="B59" s="5" t="s">
        <v>21</v>
      </c>
      <c r="C59" s="5">
        <v>1592803</v>
      </c>
      <c r="D59" s="5" t="s">
        <v>22</v>
      </c>
      <c r="E59" s="6" t="s">
        <v>23</v>
      </c>
      <c r="F59" s="6" t="s">
        <v>24</v>
      </c>
      <c r="G59" s="6" t="s">
        <v>44</v>
      </c>
      <c r="H59" s="6">
        <v>1</v>
      </c>
      <c r="I59" s="6" t="s">
        <v>26</v>
      </c>
      <c r="J59" s="6" t="s">
        <v>26</v>
      </c>
      <c r="K59" s="5">
        <v>400</v>
      </c>
      <c r="L59" s="5" t="s">
        <v>26</v>
      </c>
      <c r="M59" s="5" t="s">
        <v>26</v>
      </c>
      <c r="N59" s="5" t="s">
        <v>43</v>
      </c>
    </row>
    <row r="60" spans="1:14">
      <c r="A60" s="5" t="s">
        <v>20</v>
      </c>
      <c r="B60" s="5" t="s">
        <v>21</v>
      </c>
      <c r="C60" s="5">
        <v>1592803</v>
      </c>
      <c r="D60" s="5" t="s">
        <v>22</v>
      </c>
      <c r="E60" s="6" t="s">
        <v>23</v>
      </c>
      <c r="F60" s="6" t="s">
        <v>24</v>
      </c>
      <c r="G60" s="6" t="s">
        <v>45</v>
      </c>
      <c r="H60" s="6">
        <v>1</v>
      </c>
      <c r="I60" s="6" t="s">
        <v>26</v>
      </c>
      <c r="J60" s="6">
        <v>500</v>
      </c>
      <c r="K60" s="5" t="s">
        <v>26</v>
      </c>
      <c r="L60" s="5" t="s">
        <v>26</v>
      </c>
      <c r="M60" s="5" t="s">
        <v>26</v>
      </c>
      <c r="N60" s="5" t="s">
        <v>43</v>
      </c>
    </row>
    <row r="61" spans="1:14">
      <c r="A61" s="5" t="s">
        <v>20</v>
      </c>
      <c r="B61" s="5" t="s">
        <v>21</v>
      </c>
      <c r="C61" s="5">
        <v>1592803</v>
      </c>
      <c r="D61" s="5" t="s">
        <v>22</v>
      </c>
      <c r="E61" s="6" t="s">
        <v>23</v>
      </c>
      <c r="F61" s="6" t="s">
        <v>24</v>
      </c>
      <c r="G61" s="6" t="s">
        <v>46</v>
      </c>
      <c r="H61" s="6">
        <v>1</v>
      </c>
      <c r="I61" s="6" t="s">
        <v>26</v>
      </c>
      <c r="J61" s="6" t="s">
        <v>26</v>
      </c>
      <c r="K61" s="5" t="s">
        <v>26</v>
      </c>
      <c r="L61" s="5" t="s">
        <v>26</v>
      </c>
      <c r="M61" s="5">
        <v>300</v>
      </c>
      <c r="N61" s="5" t="s">
        <v>43</v>
      </c>
    </row>
    <row r="62" spans="1:14">
      <c r="A62" s="5" t="s">
        <v>20</v>
      </c>
      <c r="B62" s="5" t="s">
        <v>21</v>
      </c>
      <c r="C62" s="5">
        <v>1592803</v>
      </c>
      <c r="D62" s="5" t="s">
        <v>22</v>
      </c>
      <c r="E62" s="6" t="s">
        <v>23</v>
      </c>
      <c r="F62" s="6" t="s">
        <v>24</v>
      </c>
      <c r="G62" s="6" t="s">
        <v>47</v>
      </c>
      <c r="H62" s="6">
        <v>1</v>
      </c>
      <c r="I62" s="6">
        <v>300</v>
      </c>
      <c r="J62" s="6" t="s">
        <v>26</v>
      </c>
      <c r="K62" s="5" t="s">
        <v>26</v>
      </c>
      <c r="L62" s="5" t="s">
        <v>26</v>
      </c>
      <c r="M62" s="5" t="s">
        <v>26</v>
      </c>
      <c r="N62" s="5" t="s">
        <v>43</v>
      </c>
    </row>
    <row r="63" spans="1:14">
      <c r="A63" s="5" t="s">
        <v>20</v>
      </c>
      <c r="B63" s="5" t="s">
        <v>21</v>
      </c>
      <c r="C63" s="5">
        <v>1592889</v>
      </c>
      <c r="D63" s="5" t="s">
        <v>48</v>
      </c>
      <c r="E63" s="6" t="s">
        <v>39</v>
      </c>
      <c r="F63" s="6" t="s">
        <v>24</v>
      </c>
      <c r="G63" s="6" t="s">
        <v>49</v>
      </c>
      <c r="H63" s="6">
        <v>1</v>
      </c>
      <c r="I63" s="6" t="s">
        <v>26</v>
      </c>
      <c r="J63" s="6">
        <v>70</v>
      </c>
      <c r="K63" s="5">
        <v>70</v>
      </c>
      <c r="L63" s="5">
        <v>70</v>
      </c>
      <c r="M63" s="5">
        <v>35</v>
      </c>
      <c r="N63" s="5" t="s">
        <v>48</v>
      </c>
    </row>
    <row r="64" spans="1:14">
      <c r="A64" s="5" t="s">
        <v>20</v>
      </c>
      <c r="B64" s="5" t="s">
        <v>21</v>
      </c>
      <c r="C64" s="5">
        <v>1592890</v>
      </c>
      <c r="D64" s="5" t="s">
        <v>50</v>
      </c>
      <c r="E64" s="6" t="s">
        <v>39</v>
      </c>
      <c r="F64" s="6" t="s">
        <v>24</v>
      </c>
      <c r="G64" s="6" t="s">
        <v>49</v>
      </c>
      <c r="H64" s="6">
        <v>1</v>
      </c>
      <c r="I64" s="6" t="s">
        <v>26</v>
      </c>
      <c r="J64" s="6">
        <v>30</v>
      </c>
      <c r="K64" s="5">
        <v>30</v>
      </c>
      <c r="L64" s="5">
        <v>30</v>
      </c>
      <c r="M64" s="5">
        <v>15</v>
      </c>
      <c r="N64" s="5" t="s">
        <v>50</v>
      </c>
    </row>
    <row r="65" spans="1:14">
      <c r="A65" s="5" t="s">
        <v>20</v>
      </c>
      <c r="B65" s="5" t="s">
        <v>21</v>
      </c>
      <c r="C65" s="5">
        <v>1592891</v>
      </c>
      <c r="D65" s="5" t="s">
        <v>51</v>
      </c>
      <c r="E65" s="6" t="s">
        <v>39</v>
      </c>
      <c r="F65" s="6" t="s">
        <v>24</v>
      </c>
      <c r="G65" s="6" t="s">
        <v>49</v>
      </c>
      <c r="H65" s="6">
        <v>1</v>
      </c>
      <c r="I65" s="6" t="s">
        <v>26</v>
      </c>
      <c r="J65" s="6">
        <v>120</v>
      </c>
      <c r="K65" s="5">
        <v>120</v>
      </c>
      <c r="L65" s="5">
        <v>120</v>
      </c>
      <c r="M65" s="5">
        <v>60</v>
      </c>
      <c r="N65" s="5" t="s">
        <v>51</v>
      </c>
    </row>
    <row r="66" spans="1:14">
      <c r="A66" s="5" t="s">
        <v>20</v>
      </c>
      <c r="B66" s="5" t="s">
        <v>21</v>
      </c>
      <c r="C66" s="5">
        <v>1592892</v>
      </c>
      <c r="D66" s="5" t="s">
        <v>52</v>
      </c>
      <c r="E66" s="6" t="s">
        <v>39</v>
      </c>
      <c r="F66" s="6" t="s">
        <v>24</v>
      </c>
      <c r="G66" s="6" t="s">
        <v>53</v>
      </c>
      <c r="H66" s="6">
        <v>1</v>
      </c>
      <c r="I66" s="6" t="s">
        <v>26</v>
      </c>
      <c r="J66" s="6">
        <v>160</v>
      </c>
      <c r="K66" s="5">
        <v>160</v>
      </c>
      <c r="L66" s="5">
        <v>160</v>
      </c>
      <c r="M66" s="5">
        <v>80</v>
      </c>
      <c r="N66" s="5" t="s">
        <v>52</v>
      </c>
    </row>
    <row r="67" spans="1:14">
      <c r="A67" s="5" t="s">
        <v>20</v>
      </c>
      <c r="B67" s="5" t="s">
        <v>21</v>
      </c>
      <c r="C67" s="5">
        <v>1592893</v>
      </c>
      <c r="D67" s="5" t="s">
        <v>54</v>
      </c>
      <c r="E67" s="6" t="s">
        <v>39</v>
      </c>
      <c r="F67" s="6" t="s">
        <v>24</v>
      </c>
      <c r="G67" s="6" t="s">
        <v>55</v>
      </c>
      <c r="H67" s="6">
        <v>1</v>
      </c>
      <c r="I67" s="6" t="s">
        <v>26</v>
      </c>
      <c r="J67" s="6">
        <v>160</v>
      </c>
      <c r="K67" s="5">
        <v>160</v>
      </c>
      <c r="L67" s="5">
        <v>160</v>
      </c>
      <c r="M67" s="5">
        <v>80</v>
      </c>
      <c r="N67" s="5" t="s">
        <v>54</v>
      </c>
    </row>
    <row r="68" spans="1:14">
      <c r="A68" s="5" t="s">
        <v>20</v>
      </c>
      <c r="B68" s="5" t="s">
        <v>21</v>
      </c>
      <c r="C68" s="5">
        <v>1592804</v>
      </c>
      <c r="D68" s="5" t="s">
        <v>22</v>
      </c>
      <c r="E68" s="6" t="s">
        <v>23</v>
      </c>
      <c r="F68" s="6" t="s">
        <v>24</v>
      </c>
      <c r="G68" s="6" t="s">
        <v>56</v>
      </c>
      <c r="H68" s="6">
        <v>1</v>
      </c>
      <c r="I68" s="6" t="s">
        <v>26</v>
      </c>
      <c r="J68" s="6" t="s">
        <v>26</v>
      </c>
      <c r="K68" s="5" t="s">
        <v>26</v>
      </c>
      <c r="L68" s="5">
        <v>20</v>
      </c>
      <c r="M68" s="5" t="s">
        <v>26</v>
      </c>
      <c r="N68" s="5" t="s">
        <v>57</v>
      </c>
    </row>
    <row r="69" spans="1:14">
      <c r="A69" s="5" t="s">
        <v>20</v>
      </c>
      <c r="B69" s="5" t="s">
        <v>21</v>
      </c>
      <c r="C69" s="5">
        <v>1592804</v>
      </c>
      <c r="D69" s="5" t="s">
        <v>22</v>
      </c>
      <c r="E69" s="6" t="s">
        <v>23</v>
      </c>
      <c r="F69" s="6" t="s">
        <v>24</v>
      </c>
      <c r="G69" s="6" t="s">
        <v>58</v>
      </c>
      <c r="H69" s="6">
        <v>1</v>
      </c>
      <c r="I69" s="6" t="s">
        <v>26</v>
      </c>
      <c r="J69" s="6" t="s">
        <v>26</v>
      </c>
      <c r="K69" s="5">
        <v>20</v>
      </c>
      <c r="L69" s="5" t="s">
        <v>26</v>
      </c>
      <c r="M69" s="5" t="s">
        <v>26</v>
      </c>
      <c r="N69" s="5" t="s">
        <v>57</v>
      </c>
    </row>
    <row r="70" spans="1:14">
      <c r="A70" s="5" t="s">
        <v>20</v>
      </c>
      <c r="B70" s="5" t="s">
        <v>21</v>
      </c>
      <c r="C70" s="5">
        <v>1592804</v>
      </c>
      <c r="D70" s="5" t="s">
        <v>22</v>
      </c>
      <c r="E70" s="6" t="s">
        <v>23</v>
      </c>
      <c r="F70" s="6" t="s">
        <v>24</v>
      </c>
      <c r="G70" s="6" t="s">
        <v>59</v>
      </c>
      <c r="H70" s="6">
        <v>1</v>
      </c>
      <c r="I70" s="6" t="s">
        <v>26</v>
      </c>
      <c r="J70" s="6">
        <v>20</v>
      </c>
      <c r="K70" s="5" t="s">
        <v>26</v>
      </c>
      <c r="L70" s="5" t="s">
        <v>26</v>
      </c>
      <c r="M70" s="5" t="s">
        <v>26</v>
      </c>
      <c r="N70" s="5" t="s">
        <v>57</v>
      </c>
    </row>
    <row r="71" spans="1:14">
      <c r="A71" s="5" t="s">
        <v>20</v>
      </c>
      <c r="B71" s="5" t="s">
        <v>21</v>
      </c>
      <c r="C71" s="5">
        <v>1592804</v>
      </c>
      <c r="D71" s="5" t="s">
        <v>22</v>
      </c>
      <c r="E71" s="6" t="s">
        <v>23</v>
      </c>
      <c r="F71" s="6" t="s">
        <v>24</v>
      </c>
      <c r="G71" s="6" t="s">
        <v>60</v>
      </c>
      <c r="H71" s="6">
        <v>1</v>
      </c>
      <c r="I71" s="6" t="s">
        <v>26</v>
      </c>
      <c r="J71" s="6" t="s">
        <v>26</v>
      </c>
      <c r="K71" s="5" t="s">
        <v>26</v>
      </c>
      <c r="L71" s="5" t="s">
        <v>26</v>
      </c>
      <c r="M71" s="5">
        <v>20</v>
      </c>
      <c r="N71" s="5" t="s">
        <v>57</v>
      </c>
    </row>
    <row r="72" spans="1:14">
      <c r="A72" s="5" t="s">
        <v>20</v>
      </c>
      <c r="B72" s="5" t="s">
        <v>21</v>
      </c>
      <c r="C72" s="5">
        <v>1592805</v>
      </c>
      <c r="D72" s="5" t="s">
        <v>57</v>
      </c>
      <c r="E72" s="6" t="s">
        <v>23</v>
      </c>
      <c r="F72" s="6" t="s">
        <v>24</v>
      </c>
      <c r="G72" s="6" t="s">
        <v>61</v>
      </c>
      <c r="H72" s="6">
        <v>1</v>
      </c>
      <c r="I72" s="6" t="s">
        <v>26</v>
      </c>
      <c r="J72" s="6">
        <v>160</v>
      </c>
      <c r="K72" s="5">
        <v>160</v>
      </c>
      <c r="L72" s="5">
        <v>160</v>
      </c>
      <c r="M72" s="5">
        <v>80</v>
      </c>
      <c r="N72" s="5" t="s">
        <v>57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topLeftCell="A4" workbookViewId="0">
      <selection activeCell="A11" sqref="A11:J16"/>
    </sheetView>
  </sheetViews>
  <sheetFormatPr defaultColWidth="8.72727272727273" defaultRowHeight="14.5"/>
  <cols>
    <col min="1" max="1" width="12.3636363636364"/>
    <col min="2" max="2" width="7.72727272727273"/>
    <col min="3" max="3" width="18.5454545454545"/>
    <col min="4" max="4" width="7.72727272727273"/>
    <col min="5" max="9" width="10"/>
    <col min="10" max="10" width="25" customWidth="1"/>
  </cols>
  <sheetData>
    <row r="3" spans="1:10">
      <c r="A3" s="25" t="s">
        <v>63</v>
      </c>
      <c r="B3" s="25" t="s">
        <v>64</v>
      </c>
      <c r="C3" s="25" t="s">
        <v>65</v>
      </c>
      <c r="D3" s="25" t="s">
        <v>66</v>
      </c>
      <c r="E3" s="25" t="s">
        <v>67</v>
      </c>
      <c r="F3" s="25" t="s">
        <v>68</v>
      </c>
      <c r="G3" s="25" t="s">
        <v>69</v>
      </c>
      <c r="H3" s="25" t="s">
        <v>70</v>
      </c>
      <c r="I3" s="25" t="s">
        <v>71</v>
      </c>
      <c r="J3" s="29" t="s">
        <v>72</v>
      </c>
    </row>
    <row r="4" ht="29" spans="1:10">
      <c r="A4" s="25" t="s">
        <v>20</v>
      </c>
      <c r="B4" s="25" t="s">
        <v>73</v>
      </c>
      <c r="C4" s="25" t="s">
        <v>24</v>
      </c>
      <c r="D4" s="25" t="s">
        <v>74</v>
      </c>
      <c r="E4" s="25">
        <v>0</v>
      </c>
      <c r="F4" s="25">
        <v>500</v>
      </c>
      <c r="G4" s="25">
        <v>500</v>
      </c>
      <c r="H4" s="25">
        <v>500</v>
      </c>
      <c r="I4" s="25">
        <v>260</v>
      </c>
      <c r="J4" s="25" t="s">
        <v>75</v>
      </c>
    </row>
    <row r="5" spans="1:10">
      <c r="A5" s="25"/>
      <c r="B5" s="25" t="s">
        <v>76</v>
      </c>
      <c r="C5" s="25" t="s">
        <v>24</v>
      </c>
      <c r="D5" s="25" t="s">
        <v>77</v>
      </c>
      <c r="E5" s="25">
        <v>480</v>
      </c>
      <c r="F5" s="25">
        <v>750</v>
      </c>
      <c r="G5" s="25">
        <v>570</v>
      </c>
      <c r="H5" s="25">
        <v>570</v>
      </c>
      <c r="I5" s="25">
        <v>410</v>
      </c>
      <c r="J5" s="25" t="s">
        <v>78</v>
      </c>
    </row>
    <row r="6" ht="43.5" spans="1:10">
      <c r="A6" s="25"/>
      <c r="B6" s="25" t="s">
        <v>79</v>
      </c>
      <c r="C6" s="25" t="s">
        <v>24</v>
      </c>
      <c r="D6" s="25" t="s">
        <v>77</v>
      </c>
      <c r="E6" s="25">
        <v>1081</v>
      </c>
      <c r="F6" s="25">
        <v>3243</v>
      </c>
      <c r="G6" s="25">
        <v>2162</v>
      </c>
      <c r="H6" s="25">
        <v>2162</v>
      </c>
      <c r="I6" s="25">
        <v>1081</v>
      </c>
      <c r="J6" s="25" t="s">
        <v>80</v>
      </c>
    </row>
    <row r="7" spans="1:10">
      <c r="A7" s="25"/>
      <c r="B7" s="25"/>
      <c r="C7" s="25"/>
      <c r="D7" s="25" t="s">
        <v>74</v>
      </c>
      <c r="E7" s="25">
        <v>0</v>
      </c>
      <c r="F7" s="25">
        <v>220</v>
      </c>
      <c r="G7" s="25">
        <v>220</v>
      </c>
      <c r="H7" s="25">
        <v>220</v>
      </c>
      <c r="I7" s="25">
        <v>110</v>
      </c>
      <c r="J7" s="25" t="s">
        <v>81</v>
      </c>
    </row>
    <row r="8" spans="1:10">
      <c r="A8" s="25" t="s">
        <v>82</v>
      </c>
      <c r="B8" s="25"/>
      <c r="C8" s="25"/>
      <c r="D8" s="25"/>
      <c r="E8" s="25">
        <v>1561</v>
      </c>
      <c r="F8" s="25">
        <v>4713</v>
      </c>
      <c r="G8" s="25">
        <v>3452</v>
      </c>
      <c r="H8" s="25">
        <v>3452</v>
      </c>
      <c r="I8" s="25">
        <v>1861</v>
      </c>
      <c r="J8" s="25"/>
    </row>
    <row r="11" spans="1:10">
      <c r="A11" s="25" t="s">
        <v>63</v>
      </c>
      <c r="B11" s="25" t="s">
        <v>64</v>
      </c>
      <c r="C11" s="25" t="s">
        <v>65</v>
      </c>
      <c r="D11" s="25" t="s">
        <v>66</v>
      </c>
      <c r="E11" s="25" t="s">
        <v>67</v>
      </c>
      <c r="F11" s="25" t="s">
        <v>68</v>
      </c>
      <c r="G11" s="25" t="s">
        <v>69</v>
      </c>
      <c r="H11" s="25" t="s">
        <v>70</v>
      </c>
      <c r="I11" s="25" t="s">
        <v>71</v>
      </c>
      <c r="J11" s="29" t="s">
        <v>72</v>
      </c>
    </row>
    <row r="12" ht="29" spans="1:10">
      <c r="A12" s="25" t="s">
        <v>20</v>
      </c>
      <c r="B12" s="25" t="s">
        <v>73</v>
      </c>
      <c r="C12" s="25" t="s">
        <v>24</v>
      </c>
      <c r="D12" s="25" t="s">
        <v>74</v>
      </c>
      <c r="E12" s="26">
        <v>0</v>
      </c>
      <c r="F12" s="26">
        <v>515</v>
      </c>
      <c r="G12" s="26">
        <v>515</v>
      </c>
      <c r="H12" s="26">
        <v>515</v>
      </c>
      <c r="I12" s="26">
        <v>267.8</v>
      </c>
      <c r="J12" s="25" t="s">
        <v>75</v>
      </c>
    </row>
    <row r="13" spans="1:10">
      <c r="A13" s="25"/>
      <c r="B13" s="25" t="s">
        <v>76</v>
      </c>
      <c r="C13" s="25" t="s">
        <v>24</v>
      </c>
      <c r="D13" s="25" t="s">
        <v>77</v>
      </c>
      <c r="E13" s="26">
        <v>494.4</v>
      </c>
      <c r="F13" s="26">
        <v>772.5</v>
      </c>
      <c r="G13" s="26">
        <v>587.1</v>
      </c>
      <c r="H13" s="26">
        <v>587.1</v>
      </c>
      <c r="I13" s="26">
        <v>422.3</v>
      </c>
      <c r="J13" s="25" t="s">
        <v>78</v>
      </c>
    </row>
    <row r="14" ht="43.5" spans="1:11">
      <c r="A14" s="25"/>
      <c r="B14" s="25" t="s">
        <v>79</v>
      </c>
      <c r="C14" s="25" t="s">
        <v>24</v>
      </c>
      <c r="D14" s="25" t="s">
        <v>77</v>
      </c>
      <c r="E14" s="26">
        <v>1113.43</v>
      </c>
      <c r="F14" s="26">
        <v>3340.29</v>
      </c>
      <c r="G14" s="26">
        <v>2226.86</v>
      </c>
      <c r="H14" s="26">
        <v>2226.86</v>
      </c>
      <c r="I14" s="26">
        <v>1113.43</v>
      </c>
      <c r="J14" s="25" t="s">
        <v>80</v>
      </c>
      <c r="K14" s="30" t="s">
        <v>83</v>
      </c>
    </row>
    <row r="15" spans="1:10">
      <c r="A15" s="25"/>
      <c r="B15" s="25"/>
      <c r="C15" s="25"/>
      <c r="D15" s="25" t="s">
        <v>74</v>
      </c>
      <c r="E15" s="26">
        <v>0</v>
      </c>
      <c r="F15" s="26">
        <v>226.6</v>
      </c>
      <c r="G15" s="26">
        <v>226.6</v>
      </c>
      <c r="H15" s="26">
        <v>226.6</v>
      </c>
      <c r="I15" s="26">
        <v>113.3</v>
      </c>
      <c r="J15" s="25" t="s">
        <v>81</v>
      </c>
    </row>
    <row r="16" spans="1:10">
      <c r="A16" s="25" t="s">
        <v>82</v>
      </c>
      <c r="B16" s="25"/>
      <c r="C16" s="25"/>
      <c r="D16" s="25"/>
      <c r="E16" s="25">
        <v>1561</v>
      </c>
      <c r="F16" s="25">
        <v>4713</v>
      </c>
      <c r="G16" s="25">
        <v>3452</v>
      </c>
      <c r="H16" s="25">
        <v>3452</v>
      </c>
      <c r="I16" s="25">
        <v>1861</v>
      </c>
      <c r="J16" s="25"/>
    </row>
  </sheetData>
  <mergeCells count="6">
    <mergeCell ref="A4:A7"/>
    <mergeCell ref="A12:A15"/>
    <mergeCell ref="B6:B7"/>
    <mergeCell ref="B14:B15"/>
    <mergeCell ref="C6:C7"/>
    <mergeCell ref="C14:C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A1:J6"/>
    </sheetView>
  </sheetViews>
  <sheetFormatPr defaultColWidth="8.72727272727273" defaultRowHeight="14.5" outlineLevelRow="5"/>
  <cols>
    <col min="1" max="1" width="13.7272727272727" customWidth="1"/>
    <col min="3" max="3" width="17.9090909090909" customWidth="1"/>
    <col min="9" max="9" width="11.1818181818182" customWidth="1"/>
    <col min="10" max="10" width="24.2727272727273" customWidth="1"/>
  </cols>
  <sheetData>
    <row r="1" ht="20" customHeight="1" spans="1:10">
      <c r="A1" s="24" t="s">
        <v>63</v>
      </c>
      <c r="B1" s="24" t="s">
        <v>64</v>
      </c>
      <c r="C1" s="24" t="s">
        <v>65</v>
      </c>
      <c r="D1" s="24" t="s">
        <v>66</v>
      </c>
      <c r="E1" s="24" t="s">
        <v>9</v>
      </c>
      <c r="F1" s="24" t="s">
        <v>10</v>
      </c>
      <c r="G1" s="24" t="s">
        <v>11</v>
      </c>
      <c r="H1" s="24" t="s">
        <v>12</v>
      </c>
      <c r="I1" s="24" t="s">
        <v>13</v>
      </c>
      <c r="J1" s="28" t="s">
        <v>72</v>
      </c>
    </row>
    <row r="2" spans="1:10">
      <c r="A2" s="25" t="s">
        <v>20</v>
      </c>
      <c r="B2" s="25" t="s">
        <v>76</v>
      </c>
      <c r="C2" s="25" t="s">
        <v>24</v>
      </c>
      <c r="D2" s="25" t="s">
        <v>77</v>
      </c>
      <c r="E2" s="26">
        <v>494.4</v>
      </c>
      <c r="F2" s="26">
        <v>772.5</v>
      </c>
      <c r="G2" s="26">
        <v>587.1</v>
      </c>
      <c r="H2" s="26">
        <v>587.1</v>
      </c>
      <c r="I2" s="26">
        <v>422.3</v>
      </c>
      <c r="J2" s="25" t="s">
        <v>78</v>
      </c>
    </row>
    <row r="3" ht="43.5" spans="1:10">
      <c r="A3" s="25"/>
      <c r="B3" s="25" t="s">
        <v>79</v>
      </c>
      <c r="C3" s="25"/>
      <c r="D3" s="25" t="s">
        <v>77</v>
      </c>
      <c r="E3" s="26">
        <v>1113.43</v>
      </c>
      <c r="F3" s="26">
        <v>3340.29</v>
      </c>
      <c r="G3" s="26">
        <v>2226.86</v>
      </c>
      <c r="H3" s="26">
        <v>2226.86</v>
      </c>
      <c r="I3" s="26">
        <v>1113.43</v>
      </c>
      <c r="J3" s="25" t="s">
        <v>80</v>
      </c>
    </row>
    <row r="4" spans="1:10">
      <c r="A4" s="25"/>
      <c r="B4" s="25"/>
      <c r="C4" s="25"/>
      <c r="D4" s="25" t="s">
        <v>74</v>
      </c>
      <c r="E4" s="26">
        <v>0</v>
      </c>
      <c r="F4" s="26">
        <v>226.6</v>
      </c>
      <c r="G4" s="26">
        <v>226.6</v>
      </c>
      <c r="H4" s="26">
        <v>226.6</v>
      </c>
      <c r="I4" s="26">
        <v>113.3</v>
      </c>
      <c r="J4" s="25" t="s">
        <v>81</v>
      </c>
    </row>
    <row r="5" spans="1:10">
      <c r="A5" s="25" t="s">
        <v>82</v>
      </c>
      <c r="B5" s="25"/>
      <c r="C5" s="25"/>
      <c r="D5" s="25"/>
      <c r="E5" s="26">
        <f>494+1113+0</f>
        <v>1607</v>
      </c>
      <c r="F5" s="26">
        <f>773+3340+227</f>
        <v>4340</v>
      </c>
      <c r="G5" s="26">
        <f>SUM(G2:G4)</f>
        <v>3040.56</v>
      </c>
      <c r="H5" s="26">
        <f>SUM(H2:H4)</f>
        <v>3040.56</v>
      </c>
      <c r="I5" s="26">
        <f>422+1113+113</f>
        <v>1648</v>
      </c>
      <c r="J5" s="25"/>
    </row>
    <row r="6" spans="1:10">
      <c r="A6" s="27">
        <f>1607+4340+3041+3041+1648</f>
        <v>13677</v>
      </c>
      <c r="B6" s="27"/>
      <c r="C6" s="27"/>
      <c r="D6" s="27"/>
      <c r="E6" s="27"/>
      <c r="F6" s="27"/>
      <c r="G6" s="27"/>
      <c r="H6" s="27"/>
      <c r="I6" s="27"/>
      <c r="J6" s="27"/>
    </row>
  </sheetData>
  <mergeCells count="4">
    <mergeCell ref="A6:J6"/>
    <mergeCell ref="A2:A4"/>
    <mergeCell ref="B3:B4"/>
    <mergeCell ref="C2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B5" sqref="A3:F5"/>
    </sheetView>
  </sheetViews>
  <sheetFormatPr defaultColWidth="8.72727272727273" defaultRowHeight="14.5" outlineLevelRow="4" outlineLevelCol="5"/>
  <cols>
    <col min="1" max="1" width="12.3636363636364"/>
    <col min="2" max="7" width="10"/>
  </cols>
  <sheetData>
    <row r="3" spans="1:6">
      <c r="A3" s="19" t="s">
        <v>63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</row>
    <row r="4" spans="1:6">
      <c r="A4" s="19" t="s">
        <v>20</v>
      </c>
      <c r="B4" s="21">
        <f>1561*1.03</f>
        <v>1607.83</v>
      </c>
      <c r="C4" s="21">
        <f>4713*1.03</f>
        <v>4854.39</v>
      </c>
      <c r="D4" s="21">
        <f>3452*1.03</f>
        <v>3555.56</v>
      </c>
      <c r="E4" s="21">
        <f>3452*1.03</f>
        <v>3555.56</v>
      </c>
      <c r="F4" s="21">
        <f>1861*1.03</f>
        <v>1916.83</v>
      </c>
    </row>
    <row r="5" spans="1:6">
      <c r="A5" s="19" t="s">
        <v>82</v>
      </c>
      <c r="B5" s="23">
        <f>1608+4854+3556+3556+1917</f>
        <v>15491</v>
      </c>
      <c r="C5" s="22"/>
      <c r="D5" s="22"/>
      <c r="E5" s="22"/>
      <c r="F5" s="22"/>
    </row>
  </sheetData>
  <mergeCells count="1">
    <mergeCell ref="B5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G3" sqref="G3"/>
    </sheetView>
  </sheetViews>
  <sheetFormatPr defaultColWidth="8.72727272727273" defaultRowHeight="14.5" outlineLevelRow="3" outlineLevelCol="6"/>
  <cols>
    <col min="1" max="1" width="12.0909090909091" customWidth="1"/>
    <col min="2" max="2" width="16.2727272727273" customWidth="1"/>
  </cols>
  <sheetData>
    <row r="2" spans="1:7">
      <c r="A2" s="19" t="s">
        <v>63</v>
      </c>
      <c r="B2" s="19" t="s">
        <v>65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</row>
    <row r="3" spans="1:7">
      <c r="A3" s="19" t="s">
        <v>20</v>
      </c>
      <c r="B3" s="21" t="s">
        <v>24</v>
      </c>
      <c r="C3" s="21">
        <f>1561*1.03</f>
        <v>1607.83</v>
      </c>
      <c r="D3" s="21">
        <f>4713*1.03</f>
        <v>4854.39</v>
      </c>
      <c r="E3" s="21">
        <f>3452*1.03</f>
        <v>3555.56</v>
      </c>
      <c r="F3" s="21">
        <f>3452*1.03</f>
        <v>3555.56</v>
      </c>
      <c r="G3" s="21">
        <f>1861*1.03</f>
        <v>1916.83</v>
      </c>
    </row>
    <row r="4" spans="1:7">
      <c r="A4" s="19" t="s">
        <v>82</v>
      </c>
      <c r="B4" s="23"/>
      <c r="C4" s="23">
        <f>1608+4854+3556+3556+1917</f>
        <v>15491</v>
      </c>
      <c r="D4" s="22"/>
      <c r="E4" s="22"/>
      <c r="F4" s="22"/>
      <c r="G4" s="22"/>
    </row>
  </sheetData>
  <mergeCells count="1">
    <mergeCell ref="C4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D6" sqref="D6"/>
    </sheetView>
  </sheetViews>
  <sheetFormatPr defaultColWidth="8.72727272727273" defaultRowHeight="14.5" outlineLevelRow="5" outlineLevelCol="2"/>
  <cols>
    <col min="1" max="1" width="12.3636363636364"/>
    <col min="2" max="2" width="11.9090909090909"/>
    <col min="3" max="3" width="9.54545454545454"/>
  </cols>
  <sheetData>
    <row r="3" spans="1:3">
      <c r="A3" s="19" t="s">
        <v>63</v>
      </c>
      <c r="B3" s="19" t="s">
        <v>84</v>
      </c>
      <c r="C3" s="20" t="s">
        <v>85</v>
      </c>
    </row>
    <row r="4" spans="1:3">
      <c r="A4" s="19" t="s">
        <v>20</v>
      </c>
      <c r="B4" s="19" t="s">
        <v>86</v>
      </c>
      <c r="C4" s="21">
        <v>14336.57</v>
      </c>
    </row>
    <row r="5" spans="1:3">
      <c r="A5" s="19"/>
      <c r="B5" s="19" t="s">
        <v>87</v>
      </c>
      <c r="C5" s="21">
        <v>1153.6</v>
      </c>
    </row>
    <row r="6" spans="1:3">
      <c r="A6" s="19" t="s">
        <v>82</v>
      </c>
      <c r="B6" s="22">
        <f>14337+1154</f>
        <v>15491</v>
      </c>
      <c r="C6" s="22"/>
    </row>
  </sheetData>
  <mergeCells count="2">
    <mergeCell ref="B6:C6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zoomScale="50" zoomScaleNormal="50" workbookViewId="0">
      <selection activeCell="Q36" sqref="Q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41.0909090909091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style="3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4" t="s">
        <v>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63</v>
      </c>
      <c r="B2" s="4" t="s">
        <v>89</v>
      </c>
      <c r="C2" s="4" t="s">
        <v>90</v>
      </c>
      <c r="D2" s="4" t="s">
        <v>4</v>
      </c>
      <c r="E2" s="4" t="s">
        <v>91</v>
      </c>
      <c r="F2" s="4" t="s">
        <v>65</v>
      </c>
      <c r="G2" s="4" t="s">
        <v>92</v>
      </c>
      <c r="H2" s="4" t="s">
        <v>93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94</v>
      </c>
      <c r="O2" s="4" t="s">
        <v>95</v>
      </c>
      <c r="P2" s="4" t="s">
        <v>96</v>
      </c>
      <c r="Q2" s="13" t="s">
        <v>97</v>
      </c>
      <c r="R2" s="4" t="s">
        <v>98</v>
      </c>
      <c r="S2" s="4" t="s">
        <v>99</v>
      </c>
      <c r="T2" s="4" t="s">
        <v>100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0">
      <c r="A3" s="5" t="s">
        <v>20</v>
      </c>
      <c r="B3" s="5" t="s">
        <v>21</v>
      </c>
      <c r="C3" s="5">
        <v>1592793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 t="s">
        <v>26</v>
      </c>
      <c r="K3" s="5" t="s">
        <v>26</v>
      </c>
      <c r="L3" s="5">
        <v>2</v>
      </c>
      <c r="M3" s="5" t="s">
        <v>26</v>
      </c>
      <c r="N3" s="5">
        <v>2</v>
      </c>
      <c r="O3" s="5" t="s">
        <v>27</v>
      </c>
      <c r="P3" s="5">
        <v>70</v>
      </c>
      <c r="Q3" s="14">
        <f>P3*1.03</f>
        <v>72.1</v>
      </c>
      <c r="R3" s="5">
        <v>140</v>
      </c>
      <c r="S3" s="5">
        <v>0</v>
      </c>
      <c r="T3" s="5">
        <v>0</v>
      </c>
    </row>
    <row r="4" spans="1:20">
      <c r="A4" s="5" t="s">
        <v>20</v>
      </c>
      <c r="B4" s="5" t="s">
        <v>21</v>
      </c>
      <c r="C4" s="5">
        <v>1592793</v>
      </c>
      <c r="D4" s="5" t="s">
        <v>22</v>
      </c>
      <c r="E4" s="6" t="s">
        <v>23</v>
      </c>
      <c r="F4" s="6" t="s">
        <v>24</v>
      </c>
      <c r="G4" s="6" t="s">
        <v>28</v>
      </c>
      <c r="H4" s="6">
        <v>1</v>
      </c>
      <c r="I4" s="6" t="s">
        <v>26</v>
      </c>
      <c r="J4" s="6" t="s">
        <v>26</v>
      </c>
      <c r="K4" s="5">
        <v>2</v>
      </c>
      <c r="L4" s="5" t="s">
        <v>26</v>
      </c>
      <c r="M4" s="5" t="s">
        <v>26</v>
      </c>
      <c r="N4" s="5">
        <v>2</v>
      </c>
      <c r="O4" s="5" t="s">
        <v>27</v>
      </c>
      <c r="P4" s="5">
        <v>70</v>
      </c>
      <c r="Q4" s="14">
        <f t="shared" ref="Q4:Q35" si="0">P4*1.03</f>
        <v>72.1</v>
      </c>
      <c r="R4" s="5">
        <v>140</v>
      </c>
      <c r="S4" s="5">
        <v>0</v>
      </c>
      <c r="T4" s="5">
        <v>0</v>
      </c>
    </row>
    <row r="5" spans="1:20">
      <c r="A5" s="5" t="s">
        <v>20</v>
      </c>
      <c r="B5" s="5" t="s">
        <v>21</v>
      </c>
      <c r="C5" s="5">
        <v>1592793</v>
      </c>
      <c r="D5" s="5" t="s">
        <v>22</v>
      </c>
      <c r="E5" s="6" t="s">
        <v>23</v>
      </c>
      <c r="F5" s="6" t="s">
        <v>24</v>
      </c>
      <c r="G5" s="6" t="s">
        <v>29</v>
      </c>
      <c r="H5" s="6">
        <v>1</v>
      </c>
      <c r="I5" s="6" t="s">
        <v>26</v>
      </c>
      <c r="J5" s="6">
        <v>2</v>
      </c>
      <c r="K5" s="5" t="s">
        <v>26</v>
      </c>
      <c r="L5" s="5" t="s">
        <v>26</v>
      </c>
      <c r="M5" s="5" t="s">
        <v>26</v>
      </c>
      <c r="N5" s="5">
        <v>2</v>
      </c>
      <c r="O5" s="5" t="s">
        <v>27</v>
      </c>
      <c r="P5" s="5">
        <v>110</v>
      </c>
      <c r="Q5" s="14">
        <f t="shared" si="0"/>
        <v>113.3</v>
      </c>
      <c r="R5" s="5">
        <v>220</v>
      </c>
      <c r="S5" s="5">
        <v>0</v>
      </c>
      <c r="T5" s="5">
        <v>0</v>
      </c>
    </row>
    <row r="6" spans="1:20">
      <c r="A6" s="5" t="s">
        <v>20</v>
      </c>
      <c r="B6" s="5" t="s">
        <v>21</v>
      </c>
      <c r="C6" s="5">
        <v>1592793</v>
      </c>
      <c r="D6" s="5" t="s">
        <v>22</v>
      </c>
      <c r="E6" s="6" t="s">
        <v>23</v>
      </c>
      <c r="F6" s="6" t="s">
        <v>24</v>
      </c>
      <c r="G6" s="6" t="s">
        <v>30</v>
      </c>
      <c r="H6" s="6">
        <v>1</v>
      </c>
      <c r="I6" s="6" t="s">
        <v>26</v>
      </c>
      <c r="J6" s="6" t="s">
        <v>26</v>
      </c>
      <c r="K6" s="5" t="s">
        <v>26</v>
      </c>
      <c r="L6" s="5" t="s">
        <v>26</v>
      </c>
      <c r="M6" s="5">
        <v>2</v>
      </c>
      <c r="N6" s="5">
        <v>2</v>
      </c>
      <c r="O6" s="5" t="s">
        <v>27</v>
      </c>
      <c r="P6" s="5">
        <v>40</v>
      </c>
      <c r="Q6" s="14">
        <f t="shared" si="0"/>
        <v>41.2</v>
      </c>
      <c r="R6" s="5">
        <v>80</v>
      </c>
      <c r="S6" s="5">
        <v>0</v>
      </c>
      <c r="T6" s="5">
        <v>0</v>
      </c>
    </row>
    <row r="7" spans="1:20">
      <c r="A7" s="5" t="s">
        <v>20</v>
      </c>
      <c r="B7" s="5" t="s">
        <v>21</v>
      </c>
      <c r="C7" s="5">
        <v>1592793</v>
      </c>
      <c r="D7" s="5" t="s">
        <v>22</v>
      </c>
      <c r="E7" s="6" t="s">
        <v>23</v>
      </c>
      <c r="F7" s="6" t="s">
        <v>24</v>
      </c>
      <c r="G7" s="6" t="s">
        <v>31</v>
      </c>
      <c r="H7" s="6">
        <v>1</v>
      </c>
      <c r="I7" s="6">
        <v>2</v>
      </c>
      <c r="J7" s="6" t="s">
        <v>26</v>
      </c>
      <c r="K7" s="5" t="s">
        <v>26</v>
      </c>
      <c r="L7" s="5" t="s">
        <v>26</v>
      </c>
      <c r="M7" s="5" t="s">
        <v>26</v>
      </c>
      <c r="N7" s="5">
        <v>2</v>
      </c>
      <c r="O7" s="5" t="s">
        <v>27</v>
      </c>
      <c r="P7" s="5">
        <v>80</v>
      </c>
      <c r="Q7" s="14">
        <f t="shared" si="0"/>
        <v>82.4</v>
      </c>
      <c r="R7" s="5">
        <v>160</v>
      </c>
      <c r="S7" s="5">
        <v>0</v>
      </c>
      <c r="T7" s="5">
        <v>0</v>
      </c>
    </row>
    <row r="8" spans="1:20">
      <c r="A8" s="5" t="s">
        <v>20</v>
      </c>
      <c r="B8" s="5" t="s">
        <v>21</v>
      </c>
      <c r="C8" s="5">
        <v>1592795</v>
      </c>
      <c r="D8" s="5" t="s">
        <v>32</v>
      </c>
      <c r="E8" s="6" t="s">
        <v>23</v>
      </c>
      <c r="F8" s="6" t="s">
        <v>24</v>
      </c>
      <c r="G8" s="6" t="s">
        <v>33</v>
      </c>
      <c r="H8" s="6">
        <v>1</v>
      </c>
      <c r="I8" s="6">
        <v>1</v>
      </c>
      <c r="J8" s="6">
        <v>3</v>
      </c>
      <c r="K8" s="5">
        <v>2</v>
      </c>
      <c r="L8" s="5">
        <v>2</v>
      </c>
      <c r="M8" s="5">
        <v>1</v>
      </c>
      <c r="N8" s="5">
        <v>9</v>
      </c>
      <c r="O8" s="5" t="s">
        <v>27</v>
      </c>
      <c r="P8" s="5">
        <v>768</v>
      </c>
      <c r="Q8" s="14">
        <f t="shared" si="0"/>
        <v>791.04</v>
      </c>
      <c r="R8" s="5">
        <v>6912</v>
      </c>
      <c r="S8" s="5">
        <v>0</v>
      </c>
      <c r="T8" s="5">
        <v>0</v>
      </c>
    </row>
    <row r="9" spans="1:20">
      <c r="A9" s="5" t="s">
        <v>20</v>
      </c>
      <c r="B9" s="5" t="s">
        <v>21</v>
      </c>
      <c r="C9" s="5">
        <v>1592794</v>
      </c>
      <c r="D9" s="5" t="s">
        <v>22</v>
      </c>
      <c r="E9" s="6" t="s">
        <v>23</v>
      </c>
      <c r="F9" s="6" t="s">
        <v>24</v>
      </c>
      <c r="G9" s="6" t="s">
        <v>25</v>
      </c>
      <c r="H9" s="6">
        <v>1</v>
      </c>
      <c r="I9" s="6" t="s">
        <v>26</v>
      </c>
      <c r="J9" s="6" t="s">
        <v>26</v>
      </c>
      <c r="K9" s="5" t="s">
        <v>26</v>
      </c>
      <c r="L9" s="5">
        <v>2</v>
      </c>
      <c r="M9" s="5" t="s">
        <v>26</v>
      </c>
      <c r="N9" s="5">
        <v>2</v>
      </c>
      <c r="O9" s="5" t="s">
        <v>34</v>
      </c>
      <c r="P9" s="5">
        <v>15</v>
      </c>
      <c r="Q9" s="14">
        <f t="shared" si="0"/>
        <v>15.45</v>
      </c>
      <c r="R9" s="5">
        <v>30</v>
      </c>
      <c r="S9" s="5">
        <v>0</v>
      </c>
      <c r="T9" s="5">
        <v>0</v>
      </c>
    </row>
    <row r="10" spans="1:20">
      <c r="A10" s="5" t="s">
        <v>20</v>
      </c>
      <c r="B10" s="5" t="s">
        <v>21</v>
      </c>
      <c r="C10" s="5">
        <v>1592794</v>
      </c>
      <c r="D10" s="5" t="s">
        <v>22</v>
      </c>
      <c r="E10" s="6" t="s">
        <v>23</v>
      </c>
      <c r="F10" s="6" t="s">
        <v>24</v>
      </c>
      <c r="G10" s="6" t="s">
        <v>28</v>
      </c>
      <c r="H10" s="6">
        <v>1</v>
      </c>
      <c r="I10" s="6" t="s">
        <v>26</v>
      </c>
      <c r="J10" s="6" t="s">
        <v>26</v>
      </c>
      <c r="K10" s="5">
        <v>2</v>
      </c>
      <c r="L10" s="5" t="s">
        <v>26</v>
      </c>
      <c r="M10" s="5" t="s">
        <v>26</v>
      </c>
      <c r="N10" s="5">
        <v>2</v>
      </c>
      <c r="O10" s="5" t="s">
        <v>34</v>
      </c>
      <c r="P10" s="5">
        <v>15</v>
      </c>
      <c r="Q10" s="14">
        <f t="shared" si="0"/>
        <v>15.45</v>
      </c>
      <c r="R10" s="5">
        <v>30</v>
      </c>
      <c r="S10" s="5">
        <v>0</v>
      </c>
      <c r="T10" s="5">
        <v>0</v>
      </c>
    </row>
    <row r="11" spans="1:20">
      <c r="A11" s="5" t="s">
        <v>20</v>
      </c>
      <c r="B11" s="5" t="s">
        <v>21</v>
      </c>
      <c r="C11" s="5">
        <v>1592794</v>
      </c>
      <c r="D11" s="5" t="s">
        <v>22</v>
      </c>
      <c r="E11" s="6" t="s">
        <v>23</v>
      </c>
      <c r="F11" s="6" t="s">
        <v>24</v>
      </c>
      <c r="G11" s="6" t="s">
        <v>29</v>
      </c>
      <c r="H11" s="6">
        <v>1</v>
      </c>
      <c r="I11" s="6" t="s">
        <v>26</v>
      </c>
      <c r="J11" s="6">
        <v>2</v>
      </c>
      <c r="K11" s="5" t="s">
        <v>26</v>
      </c>
      <c r="L11" s="5" t="s">
        <v>26</v>
      </c>
      <c r="M11" s="5" t="s">
        <v>26</v>
      </c>
      <c r="N11" s="5">
        <v>2</v>
      </c>
      <c r="O11" s="5" t="s">
        <v>34</v>
      </c>
      <c r="P11" s="5">
        <v>15</v>
      </c>
      <c r="Q11" s="14">
        <f t="shared" si="0"/>
        <v>15.45</v>
      </c>
      <c r="R11" s="5">
        <v>30</v>
      </c>
      <c r="S11" s="5">
        <v>0</v>
      </c>
      <c r="T11" s="5">
        <v>0</v>
      </c>
    </row>
    <row r="12" spans="1:20">
      <c r="A12" s="5" t="s">
        <v>20</v>
      </c>
      <c r="B12" s="5" t="s">
        <v>21</v>
      </c>
      <c r="C12" s="5">
        <v>1592794</v>
      </c>
      <c r="D12" s="5" t="s">
        <v>22</v>
      </c>
      <c r="E12" s="6" t="s">
        <v>23</v>
      </c>
      <c r="F12" s="6" t="s">
        <v>24</v>
      </c>
      <c r="G12" s="6" t="s">
        <v>30</v>
      </c>
      <c r="H12" s="6">
        <v>1</v>
      </c>
      <c r="I12" s="6" t="s">
        <v>26</v>
      </c>
      <c r="J12" s="6" t="s">
        <v>26</v>
      </c>
      <c r="K12" s="5" t="s">
        <v>26</v>
      </c>
      <c r="L12" s="5" t="s">
        <v>26</v>
      </c>
      <c r="M12" s="5">
        <v>2</v>
      </c>
      <c r="N12" s="5">
        <v>2</v>
      </c>
      <c r="O12" s="5" t="s">
        <v>34</v>
      </c>
      <c r="P12" s="5">
        <v>15</v>
      </c>
      <c r="Q12" s="14">
        <f t="shared" si="0"/>
        <v>15.45</v>
      </c>
      <c r="R12" s="5">
        <v>30</v>
      </c>
      <c r="S12" s="5">
        <v>0</v>
      </c>
      <c r="T12" s="5">
        <v>0</v>
      </c>
    </row>
    <row r="13" spans="1:20">
      <c r="A13" s="5" t="s">
        <v>20</v>
      </c>
      <c r="B13" s="5" t="s">
        <v>21</v>
      </c>
      <c r="C13" s="5">
        <v>1592794</v>
      </c>
      <c r="D13" s="5" t="s">
        <v>22</v>
      </c>
      <c r="E13" s="6" t="s">
        <v>23</v>
      </c>
      <c r="F13" s="6" t="s">
        <v>24</v>
      </c>
      <c r="G13" s="6" t="s">
        <v>31</v>
      </c>
      <c r="H13" s="6">
        <v>1</v>
      </c>
      <c r="I13" s="6">
        <v>2</v>
      </c>
      <c r="J13" s="6" t="s">
        <v>26</v>
      </c>
      <c r="K13" s="5" t="s">
        <v>26</v>
      </c>
      <c r="L13" s="5" t="s">
        <v>26</v>
      </c>
      <c r="M13" s="5" t="s">
        <v>26</v>
      </c>
      <c r="N13" s="5">
        <v>2</v>
      </c>
      <c r="O13" s="5" t="s">
        <v>34</v>
      </c>
      <c r="P13" s="5">
        <v>10</v>
      </c>
      <c r="Q13" s="14">
        <f t="shared" si="0"/>
        <v>10.3</v>
      </c>
      <c r="R13" s="5">
        <v>20</v>
      </c>
      <c r="S13" s="5">
        <v>0</v>
      </c>
      <c r="T13" s="5">
        <v>0</v>
      </c>
    </row>
    <row r="14" spans="1:20">
      <c r="A14" s="5" t="s">
        <v>20</v>
      </c>
      <c r="B14" s="5" t="s">
        <v>21</v>
      </c>
      <c r="C14" s="5">
        <v>1592796</v>
      </c>
      <c r="D14" s="5" t="s">
        <v>34</v>
      </c>
      <c r="E14" s="6" t="s">
        <v>23</v>
      </c>
      <c r="F14" s="6" t="s">
        <v>24</v>
      </c>
      <c r="G14" s="6" t="s">
        <v>33</v>
      </c>
      <c r="H14" s="6">
        <v>1</v>
      </c>
      <c r="I14" s="6">
        <v>1</v>
      </c>
      <c r="J14" s="6">
        <v>3</v>
      </c>
      <c r="K14" s="5">
        <v>2</v>
      </c>
      <c r="L14" s="5">
        <v>2</v>
      </c>
      <c r="M14" s="5">
        <v>1</v>
      </c>
      <c r="N14" s="5">
        <v>9</v>
      </c>
      <c r="O14" s="5" t="s">
        <v>34</v>
      </c>
      <c r="P14" s="5">
        <v>110</v>
      </c>
      <c r="Q14" s="14">
        <f t="shared" si="0"/>
        <v>113.3</v>
      </c>
      <c r="R14" s="5">
        <v>990</v>
      </c>
      <c r="S14" s="5">
        <v>0</v>
      </c>
      <c r="T14" s="5">
        <v>0</v>
      </c>
    </row>
    <row r="15" spans="1:20">
      <c r="A15" s="5" t="s">
        <v>20</v>
      </c>
      <c r="B15" s="5" t="s">
        <v>21</v>
      </c>
      <c r="C15" s="5">
        <v>1592797</v>
      </c>
      <c r="D15" s="5" t="s">
        <v>35</v>
      </c>
      <c r="E15" s="6" t="s">
        <v>23</v>
      </c>
      <c r="F15" s="6" t="s">
        <v>24</v>
      </c>
      <c r="G15" s="6" t="s">
        <v>33</v>
      </c>
      <c r="H15" s="6">
        <v>1</v>
      </c>
      <c r="I15" s="6">
        <v>1</v>
      </c>
      <c r="J15" s="6">
        <v>3</v>
      </c>
      <c r="K15" s="5">
        <v>2</v>
      </c>
      <c r="L15" s="5">
        <v>2</v>
      </c>
      <c r="M15" s="5">
        <v>1</v>
      </c>
      <c r="N15" s="5">
        <v>9</v>
      </c>
      <c r="O15" s="5" t="s">
        <v>35</v>
      </c>
      <c r="P15" s="5">
        <v>32</v>
      </c>
      <c r="Q15" s="14">
        <f t="shared" si="0"/>
        <v>32.96</v>
      </c>
      <c r="R15" s="5">
        <v>288</v>
      </c>
      <c r="S15" s="5">
        <v>0</v>
      </c>
      <c r="T15" s="5">
        <v>0</v>
      </c>
    </row>
    <row r="16" spans="1:20">
      <c r="A16" s="5" t="s">
        <v>20</v>
      </c>
      <c r="B16" s="5" t="s">
        <v>21</v>
      </c>
      <c r="C16" s="5">
        <v>1592798</v>
      </c>
      <c r="D16" s="5" t="s">
        <v>36</v>
      </c>
      <c r="E16" s="6" t="s">
        <v>23</v>
      </c>
      <c r="F16" s="6" t="s">
        <v>24</v>
      </c>
      <c r="G16" s="6" t="s">
        <v>33</v>
      </c>
      <c r="H16" s="6">
        <v>1</v>
      </c>
      <c r="I16" s="6">
        <v>1</v>
      </c>
      <c r="J16" s="6">
        <v>3</v>
      </c>
      <c r="K16" s="5">
        <v>2</v>
      </c>
      <c r="L16" s="5">
        <v>2</v>
      </c>
      <c r="M16" s="5">
        <v>1</v>
      </c>
      <c r="N16" s="5">
        <v>9</v>
      </c>
      <c r="O16" s="5" t="s">
        <v>36</v>
      </c>
      <c r="P16" s="5">
        <v>95</v>
      </c>
      <c r="Q16" s="14">
        <f t="shared" si="0"/>
        <v>97.85</v>
      </c>
      <c r="R16" s="5">
        <v>855</v>
      </c>
      <c r="S16" s="5">
        <v>0</v>
      </c>
      <c r="T16" s="5">
        <v>0</v>
      </c>
    </row>
    <row r="17" spans="1:20">
      <c r="A17" s="5" t="s">
        <v>20</v>
      </c>
      <c r="B17" s="5" t="s">
        <v>21</v>
      </c>
      <c r="C17" s="5">
        <v>1592799</v>
      </c>
      <c r="D17" s="5" t="s">
        <v>37</v>
      </c>
      <c r="E17" s="6" t="s">
        <v>23</v>
      </c>
      <c r="F17" s="6" t="s">
        <v>24</v>
      </c>
      <c r="G17" s="6" t="s">
        <v>33</v>
      </c>
      <c r="H17" s="6">
        <v>1</v>
      </c>
      <c r="I17" s="6">
        <v>1</v>
      </c>
      <c r="J17" s="6">
        <v>3</v>
      </c>
      <c r="K17" s="5">
        <v>2</v>
      </c>
      <c r="L17" s="5">
        <v>2</v>
      </c>
      <c r="M17" s="5">
        <v>1</v>
      </c>
      <c r="N17" s="5">
        <v>9</v>
      </c>
      <c r="O17" s="5" t="s">
        <v>37</v>
      </c>
      <c r="P17" s="5">
        <v>28</v>
      </c>
      <c r="Q17" s="14">
        <f t="shared" si="0"/>
        <v>28.84</v>
      </c>
      <c r="R17" s="5">
        <v>252</v>
      </c>
      <c r="S17" s="5">
        <v>0</v>
      </c>
      <c r="T17" s="5">
        <v>0</v>
      </c>
    </row>
    <row r="18" spans="1:20">
      <c r="A18" s="5" t="s">
        <v>20</v>
      </c>
      <c r="B18" s="5" t="s">
        <v>21</v>
      </c>
      <c r="C18" s="5">
        <v>1592800</v>
      </c>
      <c r="D18" s="5" t="s">
        <v>38</v>
      </c>
      <c r="E18" s="6" t="s">
        <v>39</v>
      </c>
      <c r="F18" s="6" t="s">
        <v>24</v>
      </c>
      <c r="G18" s="6" t="s">
        <v>33</v>
      </c>
      <c r="H18" s="6">
        <v>1</v>
      </c>
      <c r="I18" s="6">
        <v>1</v>
      </c>
      <c r="J18" s="6">
        <v>3</v>
      </c>
      <c r="K18" s="5">
        <v>2</v>
      </c>
      <c r="L18" s="5">
        <v>2</v>
      </c>
      <c r="M18" s="5">
        <v>1</v>
      </c>
      <c r="N18" s="5">
        <v>9</v>
      </c>
      <c r="O18" s="5" t="s">
        <v>38</v>
      </c>
      <c r="P18" s="5">
        <v>16</v>
      </c>
      <c r="Q18" s="14">
        <f t="shared" si="0"/>
        <v>16.48</v>
      </c>
      <c r="R18" s="5">
        <v>144</v>
      </c>
      <c r="S18" s="5">
        <v>0</v>
      </c>
      <c r="T18" s="5">
        <v>0</v>
      </c>
    </row>
    <row r="19" spans="1:20">
      <c r="A19" s="5" t="s">
        <v>20</v>
      </c>
      <c r="B19" s="5" t="s">
        <v>21</v>
      </c>
      <c r="C19" s="5">
        <v>1592801</v>
      </c>
      <c r="D19" s="5" t="s">
        <v>40</v>
      </c>
      <c r="E19" s="6" t="s">
        <v>39</v>
      </c>
      <c r="F19" s="6" t="s">
        <v>24</v>
      </c>
      <c r="G19" s="6" t="s">
        <v>33</v>
      </c>
      <c r="H19" s="6">
        <v>1</v>
      </c>
      <c r="I19" s="6">
        <v>1</v>
      </c>
      <c r="J19" s="6">
        <v>3</v>
      </c>
      <c r="K19" s="5">
        <v>2</v>
      </c>
      <c r="L19" s="5">
        <v>2</v>
      </c>
      <c r="M19" s="5">
        <v>1</v>
      </c>
      <c r="N19" s="5">
        <v>9</v>
      </c>
      <c r="O19" s="5" t="s">
        <v>40</v>
      </c>
      <c r="P19" s="5">
        <v>16</v>
      </c>
      <c r="Q19" s="14">
        <f t="shared" si="0"/>
        <v>16.48</v>
      </c>
      <c r="R19" s="5">
        <v>144</v>
      </c>
      <c r="S19" s="5">
        <v>0</v>
      </c>
      <c r="T19" s="5">
        <v>0</v>
      </c>
    </row>
    <row r="20" spans="1:20">
      <c r="A20" s="5" t="s">
        <v>20</v>
      </c>
      <c r="B20" s="5" t="s">
        <v>21</v>
      </c>
      <c r="C20" s="5">
        <v>1592802</v>
      </c>
      <c r="D20" s="5" t="s">
        <v>41</v>
      </c>
      <c r="E20" s="6" t="s">
        <v>39</v>
      </c>
      <c r="F20" s="6" t="s">
        <v>24</v>
      </c>
      <c r="G20" s="6" t="s">
        <v>33</v>
      </c>
      <c r="H20" s="6">
        <v>1</v>
      </c>
      <c r="I20" s="6">
        <v>1</v>
      </c>
      <c r="J20" s="6">
        <v>3</v>
      </c>
      <c r="K20" s="5">
        <v>2</v>
      </c>
      <c r="L20" s="5">
        <v>2</v>
      </c>
      <c r="M20" s="5">
        <v>1</v>
      </c>
      <c r="N20" s="5">
        <v>9</v>
      </c>
      <c r="O20" s="5" t="s">
        <v>41</v>
      </c>
      <c r="P20" s="5">
        <v>16</v>
      </c>
      <c r="Q20" s="14">
        <f t="shared" si="0"/>
        <v>16.48</v>
      </c>
      <c r="R20" s="5">
        <v>144</v>
      </c>
      <c r="S20" s="5">
        <v>0</v>
      </c>
      <c r="T20" s="5">
        <v>0</v>
      </c>
    </row>
    <row r="21" spans="1:20">
      <c r="A21" s="5" t="s">
        <v>20</v>
      </c>
      <c r="B21" s="5" t="s">
        <v>21</v>
      </c>
      <c r="C21" s="5">
        <v>1592803</v>
      </c>
      <c r="D21" s="5" t="s">
        <v>22</v>
      </c>
      <c r="E21" s="6" t="s">
        <v>23</v>
      </c>
      <c r="F21" s="6" t="s">
        <v>24</v>
      </c>
      <c r="G21" s="6" t="s">
        <v>42</v>
      </c>
      <c r="H21" s="6">
        <v>1</v>
      </c>
      <c r="I21" s="6" t="s">
        <v>26</v>
      </c>
      <c r="J21" s="6" t="s">
        <v>26</v>
      </c>
      <c r="K21" s="5" t="s">
        <v>26</v>
      </c>
      <c r="L21" s="5">
        <v>2</v>
      </c>
      <c r="M21" s="5" t="s">
        <v>26</v>
      </c>
      <c r="N21" s="5">
        <v>2</v>
      </c>
      <c r="O21" s="5" t="s">
        <v>43</v>
      </c>
      <c r="P21" s="5">
        <v>200</v>
      </c>
      <c r="Q21" s="14">
        <f t="shared" si="0"/>
        <v>206</v>
      </c>
      <c r="R21" s="5">
        <v>400</v>
      </c>
      <c r="S21" s="5">
        <v>0</v>
      </c>
      <c r="T21" s="5">
        <v>0</v>
      </c>
    </row>
    <row r="22" spans="1:20">
      <c r="A22" s="5" t="s">
        <v>20</v>
      </c>
      <c r="B22" s="5" t="s">
        <v>21</v>
      </c>
      <c r="C22" s="5">
        <v>1592803</v>
      </c>
      <c r="D22" s="5" t="s">
        <v>22</v>
      </c>
      <c r="E22" s="6" t="s">
        <v>23</v>
      </c>
      <c r="F22" s="6" t="s">
        <v>24</v>
      </c>
      <c r="G22" s="6" t="s">
        <v>44</v>
      </c>
      <c r="H22" s="6">
        <v>1</v>
      </c>
      <c r="I22" s="6" t="s">
        <v>26</v>
      </c>
      <c r="J22" s="6" t="s">
        <v>26</v>
      </c>
      <c r="K22" s="5">
        <v>2</v>
      </c>
      <c r="L22" s="5" t="s">
        <v>26</v>
      </c>
      <c r="M22" s="5" t="s">
        <v>26</v>
      </c>
      <c r="N22" s="5">
        <v>2</v>
      </c>
      <c r="O22" s="5" t="s">
        <v>43</v>
      </c>
      <c r="P22" s="5">
        <v>200</v>
      </c>
      <c r="Q22" s="14">
        <f t="shared" si="0"/>
        <v>206</v>
      </c>
      <c r="R22" s="5">
        <v>400</v>
      </c>
      <c r="S22" s="5">
        <v>0</v>
      </c>
      <c r="T22" s="5">
        <v>0</v>
      </c>
    </row>
    <row r="23" spans="1:20">
      <c r="A23" s="5" t="s">
        <v>20</v>
      </c>
      <c r="B23" s="5" t="s">
        <v>21</v>
      </c>
      <c r="C23" s="5">
        <v>1592803</v>
      </c>
      <c r="D23" s="5" t="s">
        <v>22</v>
      </c>
      <c r="E23" s="6" t="s">
        <v>23</v>
      </c>
      <c r="F23" s="6" t="s">
        <v>24</v>
      </c>
      <c r="G23" s="6" t="s">
        <v>45</v>
      </c>
      <c r="H23" s="6">
        <v>1</v>
      </c>
      <c r="I23" s="6" t="s">
        <v>26</v>
      </c>
      <c r="J23" s="6">
        <v>2</v>
      </c>
      <c r="K23" s="5" t="s">
        <v>26</v>
      </c>
      <c r="L23" s="5" t="s">
        <v>26</v>
      </c>
      <c r="M23" s="5" t="s">
        <v>26</v>
      </c>
      <c r="N23" s="5">
        <v>2</v>
      </c>
      <c r="O23" s="5" t="s">
        <v>43</v>
      </c>
      <c r="P23" s="5">
        <v>250</v>
      </c>
      <c r="Q23" s="14">
        <f t="shared" si="0"/>
        <v>257.5</v>
      </c>
      <c r="R23" s="5">
        <v>500</v>
      </c>
      <c r="S23" s="5">
        <v>0</v>
      </c>
      <c r="T23" s="5">
        <v>0</v>
      </c>
    </row>
    <row r="24" spans="1:20">
      <c r="A24" s="5" t="s">
        <v>20</v>
      </c>
      <c r="B24" s="5" t="s">
        <v>21</v>
      </c>
      <c r="C24" s="5">
        <v>1592803</v>
      </c>
      <c r="D24" s="5" t="s">
        <v>22</v>
      </c>
      <c r="E24" s="6" t="s">
        <v>23</v>
      </c>
      <c r="F24" s="6" t="s">
        <v>24</v>
      </c>
      <c r="G24" s="6" t="s">
        <v>46</v>
      </c>
      <c r="H24" s="6">
        <v>1</v>
      </c>
      <c r="I24" s="6" t="s">
        <v>26</v>
      </c>
      <c r="J24" s="6" t="s">
        <v>26</v>
      </c>
      <c r="K24" s="5" t="s">
        <v>26</v>
      </c>
      <c r="L24" s="5" t="s">
        <v>26</v>
      </c>
      <c r="M24" s="5">
        <v>2</v>
      </c>
      <c r="N24" s="5">
        <v>2</v>
      </c>
      <c r="O24" s="5" t="s">
        <v>43</v>
      </c>
      <c r="P24" s="5">
        <v>150</v>
      </c>
      <c r="Q24" s="14">
        <f t="shared" si="0"/>
        <v>154.5</v>
      </c>
      <c r="R24" s="5">
        <v>300</v>
      </c>
      <c r="S24" s="5">
        <v>0</v>
      </c>
      <c r="T24" s="5">
        <v>0</v>
      </c>
    </row>
    <row r="25" spans="1:20">
      <c r="A25" s="5" t="s">
        <v>20</v>
      </c>
      <c r="B25" s="5" t="s">
        <v>21</v>
      </c>
      <c r="C25" s="5">
        <v>1592803</v>
      </c>
      <c r="D25" s="5" t="s">
        <v>22</v>
      </c>
      <c r="E25" s="6" t="s">
        <v>23</v>
      </c>
      <c r="F25" s="6" t="s">
        <v>24</v>
      </c>
      <c r="G25" s="6" t="s">
        <v>47</v>
      </c>
      <c r="H25" s="6">
        <v>1</v>
      </c>
      <c r="I25" s="6">
        <v>2</v>
      </c>
      <c r="J25" s="6" t="s">
        <v>26</v>
      </c>
      <c r="K25" s="5" t="s">
        <v>26</v>
      </c>
      <c r="L25" s="5" t="s">
        <v>26</v>
      </c>
      <c r="M25" s="5" t="s">
        <v>26</v>
      </c>
      <c r="N25" s="5">
        <v>2</v>
      </c>
      <c r="O25" s="5" t="s">
        <v>43</v>
      </c>
      <c r="P25" s="5">
        <v>150</v>
      </c>
      <c r="Q25" s="14">
        <f t="shared" si="0"/>
        <v>154.5</v>
      </c>
      <c r="R25" s="5">
        <v>300</v>
      </c>
      <c r="S25" s="5">
        <v>0</v>
      </c>
      <c r="T25" s="5">
        <v>0</v>
      </c>
    </row>
    <row r="26" spans="1:20">
      <c r="A26" s="5" t="s">
        <v>20</v>
      </c>
      <c r="B26" s="5" t="s">
        <v>21</v>
      </c>
      <c r="C26" s="5">
        <v>1592889</v>
      </c>
      <c r="D26" s="5" t="s">
        <v>48</v>
      </c>
      <c r="E26" s="6" t="s">
        <v>39</v>
      </c>
      <c r="F26" s="6" t="s">
        <v>24</v>
      </c>
      <c r="G26" s="6" t="s">
        <v>49</v>
      </c>
      <c r="H26" s="6">
        <v>1</v>
      </c>
      <c r="I26" s="6" t="s">
        <v>26</v>
      </c>
      <c r="J26" s="6">
        <v>2</v>
      </c>
      <c r="K26" s="5">
        <v>2</v>
      </c>
      <c r="L26" s="5">
        <v>2</v>
      </c>
      <c r="M26" s="5">
        <v>1</v>
      </c>
      <c r="N26" s="5">
        <v>7</v>
      </c>
      <c r="O26" s="5" t="s">
        <v>48</v>
      </c>
      <c r="P26" s="5">
        <v>35</v>
      </c>
      <c r="Q26" s="14">
        <f t="shared" si="0"/>
        <v>36.05</v>
      </c>
      <c r="R26" s="5">
        <v>245</v>
      </c>
      <c r="S26" s="5">
        <v>0</v>
      </c>
      <c r="T26" s="5">
        <v>0</v>
      </c>
    </row>
    <row r="27" spans="1:20">
      <c r="A27" s="5" t="s">
        <v>20</v>
      </c>
      <c r="B27" s="5" t="s">
        <v>21</v>
      </c>
      <c r="C27" s="5">
        <v>1592890</v>
      </c>
      <c r="D27" s="5" t="s">
        <v>50</v>
      </c>
      <c r="E27" s="6" t="s">
        <v>39</v>
      </c>
      <c r="F27" s="6" t="s">
        <v>24</v>
      </c>
      <c r="G27" s="6" t="s">
        <v>49</v>
      </c>
      <c r="H27" s="6">
        <v>1</v>
      </c>
      <c r="I27" s="6" t="s">
        <v>26</v>
      </c>
      <c r="J27" s="6">
        <v>2</v>
      </c>
      <c r="K27" s="5">
        <v>2</v>
      </c>
      <c r="L27" s="5">
        <v>2</v>
      </c>
      <c r="M27" s="5">
        <v>1</v>
      </c>
      <c r="N27" s="5">
        <v>7</v>
      </c>
      <c r="O27" s="5" t="s">
        <v>50</v>
      </c>
      <c r="P27" s="5">
        <v>15</v>
      </c>
      <c r="Q27" s="14">
        <f t="shared" si="0"/>
        <v>15.45</v>
      </c>
      <c r="R27" s="5">
        <v>105</v>
      </c>
      <c r="S27" s="5">
        <v>0</v>
      </c>
      <c r="T27" s="5">
        <v>0</v>
      </c>
    </row>
    <row r="28" spans="1:20">
      <c r="A28" s="5" t="s">
        <v>20</v>
      </c>
      <c r="B28" s="5" t="s">
        <v>21</v>
      </c>
      <c r="C28" s="5">
        <v>1592891</v>
      </c>
      <c r="D28" s="5" t="s">
        <v>51</v>
      </c>
      <c r="E28" s="6" t="s">
        <v>39</v>
      </c>
      <c r="F28" s="6" t="s">
        <v>24</v>
      </c>
      <c r="G28" s="6" t="s">
        <v>49</v>
      </c>
      <c r="H28" s="6">
        <v>1</v>
      </c>
      <c r="I28" s="6" t="s">
        <v>26</v>
      </c>
      <c r="J28" s="6">
        <v>2</v>
      </c>
      <c r="K28" s="5">
        <v>2</v>
      </c>
      <c r="L28" s="5">
        <v>2</v>
      </c>
      <c r="M28" s="5">
        <v>1</v>
      </c>
      <c r="N28" s="5">
        <v>7</v>
      </c>
      <c r="O28" s="5" t="s">
        <v>51</v>
      </c>
      <c r="P28" s="5">
        <v>60</v>
      </c>
      <c r="Q28" s="14">
        <f t="shared" si="0"/>
        <v>61.8</v>
      </c>
      <c r="R28" s="5">
        <v>420</v>
      </c>
      <c r="S28" s="5">
        <v>0</v>
      </c>
      <c r="T28" s="5">
        <v>0</v>
      </c>
    </row>
    <row r="29" spans="1:20">
      <c r="A29" s="5" t="s">
        <v>20</v>
      </c>
      <c r="B29" s="5" t="s">
        <v>21</v>
      </c>
      <c r="C29" s="5">
        <v>1592892</v>
      </c>
      <c r="D29" s="5" t="s">
        <v>52</v>
      </c>
      <c r="E29" s="6" t="s">
        <v>39</v>
      </c>
      <c r="F29" s="6" t="s">
        <v>24</v>
      </c>
      <c r="G29" s="6" t="s">
        <v>53</v>
      </c>
      <c r="H29" s="6">
        <v>1</v>
      </c>
      <c r="I29" s="6" t="s">
        <v>26</v>
      </c>
      <c r="J29" s="6">
        <v>2</v>
      </c>
      <c r="K29" s="5">
        <v>2</v>
      </c>
      <c r="L29" s="5">
        <v>2</v>
      </c>
      <c r="M29" s="5">
        <v>1</v>
      </c>
      <c r="N29" s="5">
        <v>7</v>
      </c>
      <c r="O29" s="5" t="s">
        <v>52</v>
      </c>
      <c r="P29" s="5">
        <v>80</v>
      </c>
      <c r="Q29" s="14">
        <f t="shared" si="0"/>
        <v>82.4</v>
      </c>
      <c r="R29" s="5">
        <v>560</v>
      </c>
      <c r="S29" s="5">
        <v>0</v>
      </c>
      <c r="T29" s="5">
        <v>0</v>
      </c>
    </row>
    <row r="30" spans="1:20">
      <c r="A30" s="5" t="s">
        <v>20</v>
      </c>
      <c r="B30" s="5" t="s">
        <v>21</v>
      </c>
      <c r="C30" s="5">
        <v>1592893</v>
      </c>
      <c r="D30" s="5" t="s">
        <v>54</v>
      </c>
      <c r="E30" s="6" t="s">
        <v>39</v>
      </c>
      <c r="F30" s="6" t="s">
        <v>24</v>
      </c>
      <c r="G30" s="6" t="s">
        <v>55</v>
      </c>
      <c r="H30" s="6">
        <v>1</v>
      </c>
      <c r="I30" s="6" t="s">
        <v>26</v>
      </c>
      <c r="J30" s="6">
        <v>2</v>
      </c>
      <c r="K30" s="5">
        <v>2</v>
      </c>
      <c r="L30" s="5">
        <v>2</v>
      </c>
      <c r="M30" s="5">
        <v>1</v>
      </c>
      <c r="N30" s="5">
        <v>7</v>
      </c>
      <c r="O30" s="5" t="s">
        <v>54</v>
      </c>
      <c r="P30" s="5">
        <v>80</v>
      </c>
      <c r="Q30" s="14">
        <f t="shared" si="0"/>
        <v>82.4</v>
      </c>
      <c r="R30" s="5">
        <v>560</v>
      </c>
      <c r="S30" s="5">
        <v>0</v>
      </c>
      <c r="T30" s="5">
        <v>0</v>
      </c>
    </row>
    <row r="31" spans="1:20">
      <c r="A31" s="5" t="s">
        <v>20</v>
      </c>
      <c r="B31" s="5" t="s">
        <v>21</v>
      </c>
      <c r="C31" s="5">
        <v>1592804</v>
      </c>
      <c r="D31" s="5" t="s">
        <v>22</v>
      </c>
      <c r="E31" s="6" t="s">
        <v>23</v>
      </c>
      <c r="F31" s="6" t="s">
        <v>24</v>
      </c>
      <c r="G31" s="6" t="s">
        <v>56</v>
      </c>
      <c r="H31" s="6">
        <v>1</v>
      </c>
      <c r="I31" s="6" t="s">
        <v>26</v>
      </c>
      <c r="J31" s="6" t="s">
        <v>26</v>
      </c>
      <c r="K31" s="5" t="s">
        <v>26</v>
      </c>
      <c r="L31" s="5">
        <v>2</v>
      </c>
      <c r="M31" s="5" t="s">
        <v>26</v>
      </c>
      <c r="N31" s="5">
        <v>2</v>
      </c>
      <c r="O31" s="5" t="s">
        <v>57</v>
      </c>
      <c r="P31" s="5">
        <v>10</v>
      </c>
      <c r="Q31" s="14">
        <f t="shared" si="0"/>
        <v>10.3</v>
      </c>
      <c r="R31" s="5">
        <v>20</v>
      </c>
      <c r="S31" s="5">
        <v>0</v>
      </c>
      <c r="T31" s="5">
        <v>0</v>
      </c>
    </row>
    <row r="32" spans="1:20">
      <c r="A32" s="5" t="s">
        <v>20</v>
      </c>
      <c r="B32" s="5" t="s">
        <v>21</v>
      </c>
      <c r="C32" s="5">
        <v>1592804</v>
      </c>
      <c r="D32" s="5" t="s">
        <v>22</v>
      </c>
      <c r="E32" s="6" t="s">
        <v>23</v>
      </c>
      <c r="F32" s="6" t="s">
        <v>24</v>
      </c>
      <c r="G32" s="6" t="s">
        <v>58</v>
      </c>
      <c r="H32" s="6">
        <v>1</v>
      </c>
      <c r="I32" s="6" t="s">
        <v>26</v>
      </c>
      <c r="J32" s="6" t="s">
        <v>26</v>
      </c>
      <c r="K32" s="5">
        <v>2</v>
      </c>
      <c r="L32" s="5" t="s">
        <v>26</v>
      </c>
      <c r="M32" s="5" t="s">
        <v>26</v>
      </c>
      <c r="N32" s="5">
        <v>2</v>
      </c>
      <c r="O32" s="5" t="s">
        <v>57</v>
      </c>
      <c r="P32" s="5">
        <v>10</v>
      </c>
      <c r="Q32" s="14">
        <f t="shared" si="0"/>
        <v>10.3</v>
      </c>
      <c r="R32" s="5">
        <v>20</v>
      </c>
      <c r="S32" s="5">
        <v>0</v>
      </c>
      <c r="T32" s="5">
        <v>0</v>
      </c>
    </row>
    <row r="33" spans="1:20">
      <c r="A33" s="5" t="s">
        <v>20</v>
      </c>
      <c r="B33" s="5" t="s">
        <v>21</v>
      </c>
      <c r="C33" s="5">
        <v>1592804</v>
      </c>
      <c r="D33" s="5" t="s">
        <v>22</v>
      </c>
      <c r="E33" s="6" t="s">
        <v>23</v>
      </c>
      <c r="F33" s="6" t="s">
        <v>24</v>
      </c>
      <c r="G33" s="6" t="s">
        <v>59</v>
      </c>
      <c r="H33" s="6">
        <v>1</v>
      </c>
      <c r="I33" s="6" t="s">
        <v>26</v>
      </c>
      <c r="J33" s="6">
        <v>2</v>
      </c>
      <c r="K33" s="5" t="s">
        <v>26</v>
      </c>
      <c r="L33" s="5" t="s">
        <v>26</v>
      </c>
      <c r="M33" s="5" t="s">
        <v>26</v>
      </c>
      <c r="N33" s="5">
        <v>2</v>
      </c>
      <c r="O33" s="5" t="s">
        <v>57</v>
      </c>
      <c r="P33" s="5">
        <v>10</v>
      </c>
      <c r="Q33" s="14">
        <f t="shared" si="0"/>
        <v>10.3</v>
      </c>
      <c r="R33" s="5">
        <v>20</v>
      </c>
      <c r="S33" s="5">
        <v>0</v>
      </c>
      <c r="T33" s="5">
        <v>0</v>
      </c>
    </row>
    <row r="34" spans="1:20">
      <c r="A34" s="5" t="s">
        <v>20</v>
      </c>
      <c r="B34" s="5" t="s">
        <v>21</v>
      </c>
      <c r="C34" s="5">
        <v>1592804</v>
      </c>
      <c r="D34" s="5" t="s">
        <v>22</v>
      </c>
      <c r="E34" s="6" t="s">
        <v>23</v>
      </c>
      <c r="F34" s="6" t="s">
        <v>24</v>
      </c>
      <c r="G34" s="6" t="s">
        <v>60</v>
      </c>
      <c r="H34" s="6">
        <v>1</v>
      </c>
      <c r="I34" s="6" t="s">
        <v>26</v>
      </c>
      <c r="J34" s="6" t="s">
        <v>26</v>
      </c>
      <c r="K34" s="5" t="s">
        <v>26</v>
      </c>
      <c r="L34" s="5" t="s">
        <v>26</v>
      </c>
      <c r="M34" s="5">
        <v>2</v>
      </c>
      <c r="N34" s="5">
        <v>2</v>
      </c>
      <c r="O34" s="5" t="s">
        <v>57</v>
      </c>
      <c r="P34" s="5">
        <v>10</v>
      </c>
      <c r="Q34" s="14">
        <f t="shared" si="0"/>
        <v>10.3</v>
      </c>
      <c r="R34" s="5">
        <v>20</v>
      </c>
      <c r="S34" s="5">
        <v>0</v>
      </c>
      <c r="T34" s="5">
        <v>0</v>
      </c>
    </row>
    <row r="35" spans="1:20">
      <c r="A35" s="5" t="s">
        <v>20</v>
      </c>
      <c r="B35" s="5" t="s">
        <v>21</v>
      </c>
      <c r="C35" s="5">
        <v>1592805</v>
      </c>
      <c r="D35" s="5" t="s">
        <v>57</v>
      </c>
      <c r="E35" s="6" t="s">
        <v>23</v>
      </c>
      <c r="F35" s="6" t="s">
        <v>24</v>
      </c>
      <c r="G35" s="6" t="s">
        <v>61</v>
      </c>
      <c r="H35" s="6">
        <v>1</v>
      </c>
      <c r="I35" s="6" t="s">
        <v>26</v>
      </c>
      <c r="J35" s="6">
        <v>2</v>
      </c>
      <c r="K35" s="5">
        <v>2</v>
      </c>
      <c r="L35" s="5">
        <v>2</v>
      </c>
      <c r="M35" s="5">
        <v>1</v>
      </c>
      <c r="N35" s="5">
        <v>7</v>
      </c>
      <c r="O35" s="5" t="s">
        <v>57</v>
      </c>
      <c r="P35" s="5">
        <v>80</v>
      </c>
      <c r="Q35" s="14">
        <f t="shared" si="0"/>
        <v>82.4</v>
      </c>
      <c r="R35" s="5">
        <v>560</v>
      </c>
      <c r="S35" s="5">
        <v>0</v>
      </c>
      <c r="T35" s="5">
        <v>0</v>
      </c>
    </row>
    <row r="36" s="1" customFormat="1" ht="28.5" spans="17:17">
      <c r="Q36" s="15">
        <f>SUM(Q3:Q35)</f>
        <v>2946.83</v>
      </c>
    </row>
    <row r="38" spans="1:41">
      <c r="A38" s="4" t="s">
        <v>101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2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>
      <c r="A39" s="4" t="s">
        <v>63</v>
      </c>
      <c r="B39" s="4" t="s">
        <v>89</v>
      </c>
      <c r="C39" s="4" t="s">
        <v>90</v>
      </c>
      <c r="D39" s="4" t="s">
        <v>4</v>
      </c>
      <c r="E39" s="4" t="s">
        <v>91</v>
      </c>
      <c r="F39" s="4" t="s">
        <v>65</v>
      </c>
      <c r="G39" s="4" t="s">
        <v>92</v>
      </c>
      <c r="H39" s="4" t="s">
        <v>93</v>
      </c>
      <c r="I39" s="4" t="s">
        <v>9</v>
      </c>
      <c r="J39" s="4" t="s">
        <v>10</v>
      </c>
      <c r="K39" s="4" t="s">
        <v>11</v>
      </c>
      <c r="L39" s="4" t="s">
        <v>12</v>
      </c>
      <c r="M39" s="4" t="s">
        <v>13</v>
      </c>
      <c r="N39" s="4" t="s">
        <v>95</v>
      </c>
      <c r="O39" s="9" t="s">
        <v>64</v>
      </c>
      <c r="P39" s="9" t="s">
        <v>84</v>
      </c>
      <c r="Q39" s="13"/>
      <c r="R39" s="9" t="s">
        <v>66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="2" customFormat="1" spans="1:18">
      <c r="A40" s="7" t="s">
        <v>20</v>
      </c>
      <c r="B40" s="7" t="s">
        <v>21</v>
      </c>
      <c r="C40" s="7">
        <v>1592793</v>
      </c>
      <c r="D40" s="7" t="s">
        <v>22</v>
      </c>
      <c r="E40" s="8" t="s">
        <v>23</v>
      </c>
      <c r="F40" s="8" t="s">
        <v>24</v>
      </c>
      <c r="G40" s="8" t="s">
        <v>25</v>
      </c>
      <c r="H40" s="8">
        <v>1</v>
      </c>
      <c r="I40" s="8">
        <v>0</v>
      </c>
      <c r="J40" s="8">
        <v>0</v>
      </c>
      <c r="K40" s="7">
        <v>0</v>
      </c>
      <c r="L40" s="7">
        <v>140</v>
      </c>
      <c r="M40" s="7">
        <v>0</v>
      </c>
      <c r="N40" s="7" t="s">
        <v>27</v>
      </c>
      <c r="O40" s="10" t="s">
        <v>76</v>
      </c>
      <c r="P40" s="10" t="s">
        <v>86</v>
      </c>
      <c r="Q40" s="16"/>
      <c r="R40" s="10" t="s">
        <v>77</v>
      </c>
    </row>
    <row r="41" s="2" customFormat="1" spans="1:18">
      <c r="A41" s="7" t="s">
        <v>20</v>
      </c>
      <c r="B41" s="7" t="s">
        <v>21</v>
      </c>
      <c r="C41" s="7">
        <v>1592793</v>
      </c>
      <c r="D41" s="7" t="s">
        <v>22</v>
      </c>
      <c r="E41" s="8" t="s">
        <v>23</v>
      </c>
      <c r="F41" s="8" t="s">
        <v>24</v>
      </c>
      <c r="G41" s="8" t="s">
        <v>28</v>
      </c>
      <c r="H41" s="8">
        <v>1</v>
      </c>
      <c r="I41" s="8">
        <v>0</v>
      </c>
      <c r="J41" s="8">
        <v>0</v>
      </c>
      <c r="K41" s="7">
        <v>140</v>
      </c>
      <c r="L41" s="7">
        <v>0</v>
      </c>
      <c r="M41" s="7">
        <v>0</v>
      </c>
      <c r="N41" s="7" t="s">
        <v>27</v>
      </c>
      <c r="O41" s="10" t="s">
        <v>76</v>
      </c>
      <c r="P41" s="10" t="s">
        <v>86</v>
      </c>
      <c r="Q41" s="16"/>
      <c r="R41" s="10" t="s">
        <v>77</v>
      </c>
    </row>
    <row r="42" s="2" customFormat="1" spans="1:18">
      <c r="A42" s="7" t="s">
        <v>20</v>
      </c>
      <c r="B42" s="7" t="s">
        <v>21</v>
      </c>
      <c r="C42" s="7">
        <v>1592793</v>
      </c>
      <c r="D42" s="7" t="s">
        <v>22</v>
      </c>
      <c r="E42" s="8" t="s">
        <v>23</v>
      </c>
      <c r="F42" s="8" t="s">
        <v>24</v>
      </c>
      <c r="G42" s="8" t="s">
        <v>29</v>
      </c>
      <c r="H42" s="8">
        <v>1</v>
      </c>
      <c r="I42" s="8">
        <v>0</v>
      </c>
      <c r="J42" s="8">
        <v>220</v>
      </c>
      <c r="K42" s="7">
        <v>0</v>
      </c>
      <c r="L42" s="7">
        <v>0</v>
      </c>
      <c r="M42" s="7">
        <v>0</v>
      </c>
      <c r="N42" s="7" t="s">
        <v>27</v>
      </c>
      <c r="O42" s="10" t="s">
        <v>76</v>
      </c>
      <c r="P42" s="10" t="s">
        <v>86</v>
      </c>
      <c r="Q42" s="16"/>
      <c r="R42" s="10" t="s">
        <v>77</v>
      </c>
    </row>
    <row r="43" s="2" customFormat="1" spans="1:18">
      <c r="A43" s="7" t="s">
        <v>20</v>
      </c>
      <c r="B43" s="7" t="s">
        <v>21</v>
      </c>
      <c r="C43" s="7">
        <v>1592793</v>
      </c>
      <c r="D43" s="7" t="s">
        <v>22</v>
      </c>
      <c r="E43" s="8" t="s">
        <v>23</v>
      </c>
      <c r="F43" s="8" t="s">
        <v>24</v>
      </c>
      <c r="G43" s="8" t="s">
        <v>30</v>
      </c>
      <c r="H43" s="8">
        <v>1</v>
      </c>
      <c r="I43" s="8">
        <v>0</v>
      </c>
      <c r="J43" s="8">
        <v>0</v>
      </c>
      <c r="K43" s="7">
        <v>0</v>
      </c>
      <c r="L43" s="7">
        <v>0</v>
      </c>
      <c r="M43" s="7">
        <v>80</v>
      </c>
      <c r="N43" s="7" t="s">
        <v>27</v>
      </c>
      <c r="O43" s="10" t="s">
        <v>76</v>
      </c>
      <c r="P43" s="10" t="s">
        <v>86</v>
      </c>
      <c r="Q43" s="16"/>
      <c r="R43" s="10" t="s">
        <v>77</v>
      </c>
    </row>
    <row r="44" s="2" customFormat="1" spans="1:18">
      <c r="A44" s="7" t="s">
        <v>20</v>
      </c>
      <c r="B44" s="7" t="s">
        <v>21</v>
      </c>
      <c r="C44" s="7">
        <v>1592793</v>
      </c>
      <c r="D44" s="7" t="s">
        <v>22</v>
      </c>
      <c r="E44" s="8" t="s">
        <v>23</v>
      </c>
      <c r="F44" s="8" t="s">
        <v>24</v>
      </c>
      <c r="G44" s="8" t="s">
        <v>31</v>
      </c>
      <c r="H44" s="8">
        <v>1</v>
      </c>
      <c r="I44" s="8">
        <v>160</v>
      </c>
      <c r="J44" s="8">
        <v>0</v>
      </c>
      <c r="K44" s="7">
        <v>0</v>
      </c>
      <c r="L44" s="7">
        <v>0</v>
      </c>
      <c r="M44" s="7">
        <v>0</v>
      </c>
      <c r="N44" s="7" t="s">
        <v>27</v>
      </c>
      <c r="O44" s="10" t="s">
        <v>76</v>
      </c>
      <c r="P44" s="10" t="s">
        <v>86</v>
      </c>
      <c r="Q44" s="16"/>
      <c r="R44" s="10" t="s">
        <v>77</v>
      </c>
    </row>
    <row r="45" spans="1:18">
      <c r="A45" s="5" t="s">
        <v>20</v>
      </c>
      <c r="B45" s="5" t="s">
        <v>21</v>
      </c>
      <c r="C45" s="5">
        <v>1592795</v>
      </c>
      <c r="D45" s="5" t="s">
        <v>32</v>
      </c>
      <c r="E45" s="6" t="s">
        <v>23</v>
      </c>
      <c r="F45" s="6" t="s">
        <v>24</v>
      </c>
      <c r="G45" s="6" t="s">
        <v>33</v>
      </c>
      <c r="H45" s="6">
        <v>1</v>
      </c>
      <c r="I45" s="6">
        <v>768</v>
      </c>
      <c r="J45" s="6">
        <v>2304</v>
      </c>
      <c r="K45" s="5">
        <v>1536</v>
      </c>
      <c r="L45" s="5">
        <v>1536</v>
      </c>
      <c r="M45" s="5">
        <v>768</v>
      </c>
      <c r="N45" s="5" t="s">
        <v>27</v>
      </c>
      <c r="O45" s="11" t="s">
        <v>79</v>
      </c>
      <c r="P45" s="11" t="s">
        <v>86</v>
      </c>
      <c r="Q45" s="16"/>
      <c r="R45" s="10" t="s">
        <v>77</v>
      </c>
    </row>
    <row r="46" s="2" customFormat="1" spans="1:18">
      <c r="A46" s="7" t="s">
        <v>20</v>
      </c>
      <c r="B46" s="7" t="s">
        <v>21</v>
      </c>
      <c r="C46" s="7">
        <v>1592794</v>
      </c>
      <c r="D46" s="7" t="s">
        <v>22</v>
      </c>
      <c r="E46" s="8" t="s">
        <v>23</v>
      </c>
      <c r="F46" s="8" t="s">
        <v>24</v>
      </c>
      <c r="G46" s="8" t="s">
        <v>25</v>
      </c>
      <c r="H46" s="8">
        <v>1</v>
      </c>
      <c r="I46" s="8">
        <v>0</v>
      </c>
      <c r="J46" s="8">
        <v>0</v>
      </c>
      <c r="K46" s="7">
        <v>0</v>
      </c>
      <c r="L46" s="7">
        <v>30</v>
      </c>
      <c r="M46" s="7">
        <v>0</v>
      </c>
      <c r="N46" s="7" t="s">
        <v>34</v>
      </c>
      <c r="O46" s="10" t="s">
        <v>76</v>
      </c>
      <c r="P46" s="10" t="s">
        <v>86</v>
      </c>
      <c r="Q46" s="16"/>
      <c r="R46" s="10" t="s">
        <v>77</v>
      </c>
    </row>
    <row r="47" s="2" customFormat="1" spans="1:18">
      <c r="A47" s="7" t="s">
        <v>20</v>
      </c>
      <c r="B47" s="7" t="s">
        <v>21</v>
      </c>
      <c r="C47" s="7">
        <v>1592794</v>
      </c>
      <c r="D47" s="7" t="s">
        <v>22</v>
      </c>
      <c r="E47" s="8" t="s">
        <v>23</v>
      </c>
      <c r="F47" s="8" t="s">
        <v>24</v>
      </c>
      <c r="G47" s="8" t="s">
        <v>28</v>
      </c>
      <c r="H47" s="8">
        <v>1</v>
      </c>
      <c r="I47" s="8">
        <v>0</v>
      </c>
      <c r="J47" s="8">
        <v>0</v>
      </c>
      <c r="K47" s="7">
        <v>30</v>
      </c>
      <c r="L47" s="7">
        <v>0</v>
      </c>
      <c r="M47" s="7">
        <v>0</v>
      </c>
      <c r="N47" s="7" t="s">
        <v>34</v>
      </c>
      <c r="O47" s="10" t="s">
        <v>76</v>
      </c>
      <c r="P47" s="10" t="s">
        <v>86</v>
      </c>
      <c r="Q47" s="16"/>
      <c r="R47" s="10" t="s">
        <v>77</v>
      </c>
    </row>
    <row r="48" s="2" customFormat="1" spans="1:18">
      <c r="A48" s="7" t="s">
        <v>20</v>
      </c>
      <c r="B48" s="7" t="s">
        <v>21</v>
      </c>
      <c r="C48" s="7">
        <v>1592794</v>
      </c>
      <c r="D48" s="7" t="s">
        <v>22</v>
      </c>
      <c r="E48" s="8" t="s">
        <v>23</v>
      </c>
      <c r="F48" s="8" t="s">
        <v>24</v>
      </c>
      <c r="G48" s="8" t="s">
        <v>29</v>
      </c>
      <c r="H48" s="8">
        <v>1</v>
      </c>
      <c r="I48" s="8">
        <v>0</v>
      </c>
      <c r="J48" s="8">
        <v>30</v>
      </c>
      <c r="K48" s="7">
        <v>0</v>
      </c>
      <c r="L48" s="7">
        <v>0</v>
      </c>
      <c r="M48" s="7">
        <v>0</v>
      </c>
      <c r="N48" s="7" t="s">
        <v>34</v>
      </c>
      <c r="O48" s="10" t="s">
        <v>76</v>
      </c>
      <c r="P48" s="10" t="s">
        <v>86</v>
      </c>
      <c r="Q48" s="16"/>
      <c r="R48" s="10" t="s">
        <v>77</v>
      </c>
    </row>
    <row r="49" s="2" customFormat="1" spans="1:18">
      <c r="A49" s="7" t="s">
        <v>20</v>
      </c>
      <c r="B49" s="7" t="s">
        <v>21</v>
      </c>
      <c r="C49" s="7">
        <v>1592794</v>
      </c>
      <c r="D49" s="7" t="s">
        <v>22</v>
      </c>
      <c r="E49" s="8" t="s">
        <v>23</v>
      </c>
      <c r="F49" s="8" t="s">
        <v>24</v>
      </c>
      <c r="G49" s="8" t="s">
        <v>30</v>
      </c>
      <c r="H49" s="8">
        <v>1</v>
      </c>
      <c r="I49" s="8">
        <v>0</v>
      </c>
      <c r="J49" s="8">
        <v>0</v>
      </c>
      <c r="K49" s="7">
        <v>0</v>
      </c>
      <c r="L49" s="7">
        <v>0</v>
      </c>
      <c r="M49" s="7">
        <v>30</v>
      </c>
      <c r="N49" s="7" t="s">
        <v>34</v>
      </c>
      <c r="O49" s="10" t="s">
        <v>76</v>
      </c>
      <c r="P49" s="10" t="s">
        <v>86</v>
      </c>
      <c r="Q49" s="16"/>
      <c r="R49" s="10" t="s">
        <v>77</v>
      </c>
    </row>
    <row r="50" s="2" customFormat="1" spans="1:18">
      <c r="A50" s="7" t="s">
        <v>20</v>
      </c>
      <c r="B50" s="7" t="s">
        <v>21</v>
      </c>
      <c r="C50" s="7">
        <v>1592794</v>
      </c>
      <c r="D50" s="7" t="s">
        <v>22</v>
      </c>
      <c r="E50" s="8" t="s">
        <v>23</v>
      </c>
      <c r="F50" s="8" t="s">
        <v>24</v>
      </c>
      <c r="G50" s="8" t="s">
        <v>31</v>
      </c>
      <c r="H50" s="8">
        <v>1</v>
      </c>
      <c r="I50" s="8">
        <v>20</v>
      </c>
      <c r="J50" s="8">
        <v>0</v>
      </c>
      <c r="K50" s="7">
        <v>0</v>
      </c>
      <c r="L50" s="7">
        <v>0</v>
      </c>
      <c r="M50" s="7">
        <v>0</v>
      </c>
      <c r="N50" s="7" t="s">
        <v>34</v>
      </c>
      <c r="O50" s="10" t="s">
        <v>76</v>
      </c>
      <c r="P50" s="10" t="s">
        <v>86</v>
      </c>
      <c r="Q50" s="16"/>
      <c r="R50" s="10" t="s">
        <v>77</v>
      </c>
    </row>
    <row r="51" spans="1:18">
      <c r="A51" s="5" t="s">
        <v>20</v>
      </c>
      <c r="B51" s="5" t="s">
        <v>21</v>
      </c>
      <c r="C51" s="5">
        <v>1592796</v>
      </c>
      <c r="D51" s="5" t="s">
        <v>34</v>
      </c>
      <c r="E51" s="6" t="s">
        <v>23</v>
      </c>
      <c r="F51" s="6" t="s">
        <v>24</v>
      </c>
      <c r="G51" s="6" t="s">
        <v>33</v>
      </c>
      <c r="H51" s="6">
        <v>1</v>
      </c>
      <c r="I51" s="6">
        <v>110</v>
      </c>
      <c r="J51" s="6">
        <v>330</v>
      </c>
      <c r="K51" s="5">
        <v>220</v>
      </c>
      <c r="L51" s="5">
        <v>220</v>
      </c>
      <c r="M51" s="5">
        <v>110</v>
      </c>
      <c r="N51" s="5" t="s">
        <v>34</v>
      </c>
      <c r="O51" s="11" t="s">
        <v>79</v>
      </c>
      <c r="P51" s="11" t="s">
        <v>86</v>
      </c>
      <c r="Q51" s="16"/>
      <c r="R51" s="10" t="s">
        <v>77</v>
      </c>
    </row>
    <row r="52" spans="1:18">
      <c r="A52" s="5" t="s">
        <v>20</v>
      </c>
      <c r="B52" s="5" t="s">
        <v>21</v>
      </c>
      <c r="C52" s="5">
        <v>1592797</v>
      </c>
      <c r="D52" s="5" t="s">
        <v>35</v>
      </c>
      <c r="E52" s="6" t="s">
        <v>23</v>
      </c>
      <c r="F52" s="6" t="s">
        <v>24</v>
      </c>
      <c r="G52" s="6" t="s">
        <v>33</v>
      </c>
      <c r="H52" s="6">
        <v>1</v>
      </c>
      <c r="I52" s="6">
        <v>32</v>
      </c>
      <c r="J52" s="6">
        <v>96</v>
      </c>
      <c r="K52" s="5">
        <v>64</v>
      </c>
      <c r="L52" s="5">
        <v>64</v>
      </c>
      <c r="M52" s="5">
        <v>32</v>
      </c>
      <c r="N52" s="5" t="s">
        <v>35</v>
      </c>
      <c r="O52" s="11" t="s">
        <v>79</v>
      </c>
      <c r="P52" s="11" t="s">
        <v>86</v>
      </c>
      <c r="Q52" s="16"/>
      <c r="R52" s="10" t="s">
        <v>77</v>
      </c>
    </row>
    <row r="53" spans="1:18">
      <c r="A53" s="5" t="s">
        <v>20</v>
      </c>
      <c r="B53" s="5" t="s">
        <v>21</v>
      </c>
      <c r="C53" s="5">
        <v>1592798</v>
      </c>
      <c r="D53" s="5" t="s">
        <v>36</v>
      </c>
      <c r="E53" s="6" t="s">
        <v>23</v>
      </c>
      <c r="F53" s="6" t="s">
        <v>24</v>
      </c>
      <c r="G53" s="6" t="s">
        <v>33</v>
      </c>
      <c r="H53" s="6">
        <v>1</v>
      </c>
      <c r="I53" s="6">
        <v>95</v>
      </c>
      <c r="J53" s="6">
        <v>285</v>
      </c>
      <c r="K53" s="5">
        <v>190</v>
      </c>
      <c r="L53" s="5">
        <v>190</v>
      </c>
      <c r="M53" s="5">
        <v>95</v>
      </c>
      <c r="N53" s="5" t="s">
        <v>36</v>
      </c>
      <c r="O53" s="11" t="s">
        <v>79</v>
      </c>
      <c r="P53" s="11" t="s">
        <v>86</v>
      </c>
      <c r="Q53" s="16"/>
      <c r="R53" s="10" t="s">
        <v>77</v>
      </c>
    </row>
    <row r="54" spans="1:18">
      <c r="A54" s="5" t="s">
        <v>20</v>
      </c>
      <c r="B54" s="5" t="s">
        <v>21</v>
      </c>
      <c r="C54" s="5">
        <v>1592799</v>
      </c>
      <c r="D54" s="5" t="s">
        <v>37</v>
      </c>
      <c r="E54" s="6" t="s">
        <v>23</v>
      </c>
      <c r="F54" s="6" t="s">
        <v>24</v>
      </c>
      <c r="G54" s="6" t="s">
        <v>33</v>
      </c>
      <c r="H54" s="6">
        <v>1</v>
      </c>
      <c r="I54" s="6">
        <v>28</v>
      </c>
      <c r="J54" s="6">
        <v>84</v>
      </c>
      <c r="K54" s="5">
        <v>56</v>
      </c>
      <c r="L54" s="5">
        <v>56</v>
      </c>
      <c r="M54" s="5">
        <v>28</v>
      </c>
      <c r="N54" s="5" t="s">
        <v>37</v>
      </c>
      <c r="O54" s="11" t="s">
        <v>79</v>
      </c>
      <c r="P54" s="11" t="s">
        <v>86</v>
      </c>
      <c r="Q54" s="16"/>
      <c r="R54" s="10" t="s">
        <v>77</v>
      </c>
    </row>
    <row r="55" spans="1:18">
      <c r="A55" s="5" t="s">
        <v>20</v>
      </c>
      <c r="B55" s="5" t="s">
        <v>21</v>
      </c>
      <c r="C55" s="5">
        <v>1592800</v>
      </c>
      <c r="D55" s="5" t="s">
        <v>38</v>
      </c>
      <c r="E55" s="6" t="s">
        <v>39</v>
      </c>
      <c r="F55" s="6" t="s">
        <v>24</v>
      </c>
      <c r="G55" s="6" t="s">
        <v>33</v>
      </c>
      <c r="H55" s="6">
        <v>1</v>
      </c>
      <c r="I55" s="6">
        <v>16</v>
      </c>
      <c r="J55" s="6">
        <v>48</v>
      </c>
      <c r="K55" s="5">
        <v>32</v>
      </c>
      <c r="L55" s="5">
        <v>32</v>
      </c>
      <c r="M55" s="5">
        <v>16</v>
      </c>
      <c r="N55" s="5" t="s">
        <v>38</v>
      </c>
      <c r="O55" s="11" t="s">
        <v>79</v>
      </c>
      <c r="P55" s="11" t="s">
        <v>86</v>
      </c>
      <c r="Q55" s="16"/>
      <c r="R55" s="10" t="s">
        <v>77</v>
      </c>
    </row>
    <row r="56" spans="1:18">
      <c r="A56" s="5" t="s">
        <v>20</v>
      </c>
      <c r="B56" s="5" t="s">
        <v>21</v>
      </c>
      <c r="C56" s="5">
        <v>1592801</v>
      </c>
      <c r="D56" s="5" t="s">
        <v>40</v>
      </c>
      <c r="E56" s="6" t="s">
        <v>39</v>
      </c>
      <c r="F56" s="6" t="s">
        <v>24</v>
      </c>
      <c r="G56" s="6" t="s">
        <v>33</v>
      </c>
      <c r="H56" s="6">
        <v>1</v>
      </c>
      <c r="I56" s="6">
        <v>16</v>
      </c>
      <c r="J56" s="6">
        <v>48</v>
      </c>
      <c r="K56" s="5">
        <v>32</v>
      </c>
      <c r="L56" s="5">
        <v>32</v>
      </c>
      <c r="M56" s="5">
        <v>16</v>
      </c>
      <c r="N56" s="5" t="s">
        <v>40</v>
      </c>
      <c r="O56" s="11" t="s">
        <v>79</v>
      </c>
      <c r="P56" s="11" t="s">
        <v>86</v>
      </c>
      <c r="Q56" s="16"/>
      <c r="R56" s="10" t="s">
        <v>77</v>
      </c>
    </row>
    <row r="57" spans="1:18">
      <c r="A57" s="5" t="s">
        <v>20</v>
      </c>
      <c r="B57" s="5" t="s">
        <v>21</v>
      </c>
      <c r="C57" s="5">
        <v>1592802</v>
      </c>
      <c r="D57" s="5" t="s">
        <v>41</v>
      </c>
      <c r="E57" s="6" t="s">
        <v>39</v>
      </c>
      <c r="F57" s="6" t="s">
        <v>24</v>
      </c>
      <c r="G57" s="6" t="s">
        <v>33</v>
      </c>
      <c r="H57" s="6">
        <v>1</v>
      </c>
      <c r="I57" s="6">
        <v>16</v>
      </c>
      <c r="J57" s="6">
        <v>48</v>
      </c>
      <c r="K57" s="5">
        <v>32</v>
      </c>
      <c r="L57" s="5">
        <v>32</v>
      </c>
      <c r="M57" s="5">
        <v>16</v>
      </c>
      <c r="N57" s="5" t="s">
        <v>41</v>
      </c>
      <c r="O57" s="11" t="s">
        <v>79</v>
      </c>
      <c r="P57" s="11" t="s">
        <v>86</v>
      </c>
      <c r="Q57" s="16"/>
      <c r="R57" s="10" t="s">
        <v>77</v>
      </c>
    </row>
    <row r="58" s="2" customFormat="1" spans="1:18">
      <c r="A58" s="7" t="s">
        <v>20</v>
      </c>
      <c r="B58" s="7" t="s">
        <v>21</v>
      </c>
      <c r="C58" s="7">
        <v>1592803</v>
      </c>
      <c r="D58" s="7" t="s">
        <v>22</v>
      </c>
      <c r="E58" s="8" t="s">
        <v>23</v>
      </c>
      <c r="F58" s="8" t="s">
        <v>24</v>
      </c>
      <c r="G58" s="8" t="s">
        <v>42</v>
      </c>
      <c r="H58" s="8">
        <v>1</v>
      </c>
      <c r="I58" s="8">
        <v>0</v>
      </c>
      <c r="J58" s="8">
        <v>0</v>
      </c>
      <c r="K58" s="7">
        <v>0</v>
      </c>
      <c r="L58" s="7">
        <v>400</v>
      </c>
      <c r="M58" s="7">
        <v>0</v>
      </c>
      <c r="N58" s="7" t="s">
        <v>43</v>
      </c>
      <c r="O58" s="10" t="s">
        <v>76</v>
      </c>
      <c r="P58" s="10" t="s">
        <v>86</v>
      </c>
      <c r="Q58" s="16"/>
      <c r="R58" s="10" t="s">
        <v>77</v>
      </c>
    </row>
    <row r="59" s="2" customFormat="1" spans="1:18">
      <c r="A59" s="7" t="s">
        <v>20</v>
      </c>
      <c r="B59" s="7" t="s">
        <v>21</v>
      </c>
      <c r="C59" s="7">
        <v>1592803</v>
      </c>
      <c r="D59" s="7" t="s">
        <v>22</v>
      </c>
      <c r="E59" s="8" t="s">
        <v>23</v>
      </c>
      <c r="F59" s="8" t="s">
        <v>24</v>
      </c>
      <c r="G59" s="8" t="s">
        <v>44</v>
      </c>
      <c r="H59" s="8">
        <v>1</v>
      </c>
      <c r="I59" s="8">
        <v>0</v>
      </c>
      <c r="J59" s="8">
        <v>0</v>
      </c>
      <c r="K59" s="7">
        <v>400</v>
      </c>
      <c r="L59" s="7">
        <v>0</v>
      </c>
      <c r="M59" s="7">
        <v>0</v>
      </c>
      <c r="N59" s="7" t="s">
        <v>43</v>
      </c>
      <c r="O59" s="10" t="s">
        <v>76</v>
      </c>
      <c r="P59" s="10" t="s">
        <v>86</v>
      </c>
      <c r="Q59" s="16"/>
      <c r="R59" s="10" t="s">
        <v>77</v>
      </c>
    </row>
    <row r="60" s="2" customFormat="1" spans="1:18">
      <c r="A60" s="7" t="s">
        <v>20</v>
      </c>
      <c r="B60" s="7" t="s">
        <v>21</v>
      </c>
      <c r="C60" s="7">
        <v>1592803</v>
      </c>
      <c r="D60" s="7" t="s">
        <v>22</v>
      </c>
      <c r="E60" s="8" t="s">
        <v>23</v>
      </c>
      <c r="F60" s="8" t="s">
        <v>24</v>
      </c>
      <c r="G60" s="8" t="s">
        <v>45</v>
      </c>
      <c r="H60" s="8">
        <v>1</v>
      </c>
      <c r="I60" s="8">
        <v>0</v>
      </c>
      <c r="J60" s="8">
        <v>500</v>
      </c>
      <c r="K60" s="7">
        <v>0</v>
      </c>
      <c r="L60" s="7">
        <v>0</v>
      </c>
      <c r="M60" s="7">
        <v>0</v>
      </c>
      <c r="N60" s="7" t="s">
        <v>43</v>
      </c>
      <c r="O60" s="10" t="s">
        <v>76</v>
      </c>
      <c r="P60" s="10" t="s">
        <v>86</v>
      </c>
      <c r="Q60" s="16"/>
      <c r="R60" s="10" t="s">
        <v>77</v>
      </c>
    </row>
    <row r="61" s="2" customFormat="1" spans="1:18">
      <c r="A61" s="7" t="s">
        <v>20</v>
      </c>
      <c r="B61" s="7" t="s">
        <v>21</v>
      </c>
      <c r="C61" s="7">
        <v>1592803</v>
      </c>
      <c r="D61" s="7" t="s">
        <v>22</v>
      </c>
      <c r="E61" s="8" t="s">
        <v>23</v>
      </c>
      <c r="F61" s="8" t="s">
        <v>24</v>
      </c>
      <c r="G61" s="8" t="s">
        <v>46</v>
      </c>
      <c r="H61" s="8">
        <v>1</v>
      </c>
      <c r="I61" s="8">
        <v>0</v>
      </c>
      <c r="J61" s="8">
        <v>0</v>
      </c>
      <c r="K61" s="7">
        <v>0</v>
      </c>
      <c r="L61" s="7">
        <v>0</v>
      </c>
      <c r="M61" s="7">
        <v>300</v>
      </c>
      <c r="N61" s="7" t="s">
        <v>43</v>
      </c>
      <c r="O61" s="10" t="s">
        <v>76</v>
      </c>
      <c r="P61" s="10" t="s">
        <v>86</v>
      </c>
      <c r="Q61" s="16"/>
      <c r="R61" s="10" t="s">
        <v>77</v>
      </c>
    </row>
    <row r="62" s="2" customFormat="1" spans="1:18">
      <c r="A62" s="7" t="s">
        <v>20</v>
      </c>
      <c r="B62" s="7" t="s">
        <v>21</v>
      </c>
      <c r="C62" s="7">
        <v>1592803</v>
      </c>
      <c r="D62" s="7" t="s">
        <v>22</v>
      </c>
      <c r="E62" s="8" t="s">
        <v>23</v>
      </c>
      <c r="F62" s="8" t="s">
        <v>24</v>
      </c>
      <c r="G62" s="8" t="s">
        <v>47</v>
      </c>
      <c r="H62" s="8">
        <v>1</v>
      </c>
      <c r="I62" s="8">
        <v>300</v>
      </c>
      <c r="J62" s="8">
        <v>0</v>
      </c>
      <c r="K62" s="7">
        <v>0</v>
      </c>
      <c r="L62" s="7">
        <v>0</v>
      </c>
      <c r="M62" s="7">
        <v>0</v>
      </c>
      <c r="N62" s="7" t="s">
        <v>43</v>
      </c>
      <c r="O62" s="10" t="s">
        <v>76</v>
      </c>
      <c r="P62" s="10" t="s">
        <v>86</v>
      </c>
      <c r="Q62" s="16"/>
      <c r="R62" s="10" t="s">
        <v>77</v>
      </c>
    </row>
    <row r="63" spans="1:18">
      <c r="A63" s="5" t="s">
        <v>20</v>
      </c>
      <c r="B63" s="5" t="s">
        <v>21</v>
      </c>
      <c r="C63" s="5">
        <v>1592889</v>
      </c>
      <c r="D63" s="5" t="s">
        <v>48</v>
      </c>
      <c r="E63" s="6" t="s">
        <v>39</v>
      </c>
      <c r="F63" s="6" t="s">
        <v>24</v>
      </c>
      <c r="G63" s="6" t="s">
        <v>49</v>
      </c>
      <c r="H63" s="6">
        <v>1</v>
      </c>
      <c r="I63" s="6">
        <v>0</v>
      </c>
      <c r="J63" s="6">
        <v>70</v>
      </c>
      <c r="K63" s="5">
        <v>70</v>
      </c>
      <c r="L63" s="5">
        <v>70</v>
      </c>
      <c r="M63" s="5">
        <v>35</v>
      </c>
      <c r="N63" s="5" t="s">
        <v>48</v>
      </c>
      <c r="O63" s="11" t="s">
        <v>79</v>
      </c>
      <c r="P63" s="11" t="s">
        <v>86</v>
      </c>
      <c r="Q63" s="16"/>
      <c r="R63" s="11" t="s">
        <v>74</v>
      </c>
    </row>
    <row r="64" spans="1:18">
      <c r="A64" s="5" t="s">
        <v>20</v>
      </c>
      <c r="B64" s="5" t="s">
        <v>21</v>
      </c>
      <c r="C64" s="5">
        <v>1592890</v>
      </c>
      <c r="D64" s="5" t="s">
        <v>50</v>
      </c>
      <c r="E64" s="6" t="s">
        <v>39</v>
      </c>
      <c r="F64" s="6" t="s">
        <v>24</v>
      </c>
      <c r="G64" s="6" t="s">
        <v>49</v>
      </c>
      <c r="H64" s="6">
        <v>1</v>
      </c>
      <c r="I64" s="6">
        <v>0</v>
      </c>
      <c r="J64" s="6">
        <v>30</v>
      </c>
      <c r="K64" s="5">
        <v>30</v>
      </c>
      <c r="L64" s="5">
        <v>30</v>
      </c>
      <c r="M64" s="5">
        <v>15</v>
      </c>
      <c r="N64" s="5" t="s">
        <v>50</v>
      </c>
      <c r="O64" s="11" t="s">
        <v>79</v>
      </c>
      <c r="P64" s="11" t="s">
        <v>86</v>
      </c>
      <c r="Q64" s="16"/>
      <c r="R64" s="11" t="s">
        <v>74</v>
      </c>
    </row>
    <row r="65" spans="1:18">
      <c r="A65" s="5" t="s">
        <v>20</v>
      </c>
      <c r="B65" s="5" t="s">
        <v>21</v>
      </c>
      <c r="C65" s="5">
        <v>1592891</v>
      </c>
      <c r="D65" s="5" t="s">
        <v>51</v>
      </c>
      <c r="E65" s="6" t="s">
        <v>39</v>
      </c>
      <c r="F65" s="6" t="s">
        <v>24</v>
      </c>
      <c r="G65" s="6" t="s">
        <v>49</v>
      </c>
      <c r="H65" s="6">
        <v>1</v>
      </c>
      <c r="I65" s="6">
        <v>0</v>
      </c>
      <c r="J65" s="6">
        <v>120</v>
      </c>
      <c r="K65" s="5">
        <v>120</v>
      </c>
      <c r="L65" s="5">
        <v>120</v>
      </c>
      <c r="M65" s="5">
        <v>60</v>
      </c>
      <c r="N65" s="5" t="s">
        <v>51</v>
      </c>
      <c r="O65" s="11" t="s">
        <v>79</v>
      </c>
      <c r="P65" s="11" t="s">
        <v>86</v>
      </c>
      <c r="Q65" s="16"/>
      <c r="R65" s="11" t="s">
        <v>74</v>
      </c>
    </row>
    <row r="66" s="3" customFormat="1" spans="1:18">
      <c r="A66" s="17" t="s">
        <v>20</v>
      </c>
      <c r="B66" s="17" t="s">
        <v>21</v>
      </c>
      <c r="C66" s="17">
        <v>1592892</v>
      </c>
      <c r="D66" s="17" t="s">
        <v>52</v>
      </c>
      <c r="E66" s="18" t="s">
        <v>39</v>
      </c>
      <c r="F66" s="18" t="s">
        <v>24</v>
      </c>
      <c r="G66" s="18" t="s">
        <v>53</v>
      </c>
      <c r="H66" s="18">
        <v>1</v>
      </c>
      <c r="I66" s="18">
        <v>0</v>
      </c>
      <c r="J66" s="18">
        <v>160</v>
      </c>
      <c r="K66" s="17">
        <v>160</v>
      </c>
      <c r="L66" s="17">
        <v>160</v>
      </c>
      <c r="M66" s="17">
        <v>80</v>
      </c>
      <c r="N66" s="17" t="s">
        <v>52</v>
      </c>
      <c r="O66" s="16" t="s">
        <v>73</v>
      </c>
      <c r="P66" s="16" t="s">
        <v>87</v>
      </c>
      <c r="Q66" s="16"/>
      <c r="R66" s="11" t="s">
        <v>74</v>
      </c>
    </row>
    <row r="67" s="3" customFormat="1" spans="1:18">
      <c r="A67" s="17" t="s">
        <v>20</v>
      </c>
      <c r="B67" s="17" t="s">
        <v>21</v>
      </c>
      <c r="C67" s="17">
        <v>1592893</v>
      </c>
      <c r="D67" s="17" t="s">
        <v>54</v>
      </c>
      <c r="E67" s="18" t="s">
        <v>39</v>
      </c>
      <c r="F67" s="18" t="s">
        <v>24</v>
      </c>
      <c r="G67" s="18" t="s">
        <v>55</v>
      </c>
      <c r="H67" s="18">
        <v>1</v>
      </c>
      <c r="I67" s="18">
        <v>0</v>
      </c>
      <c r="J67" s="18">
        <v>160</v>
      </c>
      <c r="K67" s="17">
        <v>160</v>
      </c>
      <c r="L67" s="17">
        <v>160</v>
      </c>
      <c r="M67" s="17">
        <v>80</v>
      </c>
      <c r="N67" s="17" t="s">
        <v>54</v>
      </c>
      <c r="O67" s="16" t="s">
        <v>73</v>
      </c>
      <c r="P67" s="16" t="s">
        <v>87</v>
      </c>
      <c r="Q67" s="16"/>
      <c r="R67" s="11" t="s">
        <v>74</v>
      </c>
    </row>
    <row r="68" s="3" customFormat="1" spans="1:18">
      <c r="A68" s="17" t="s">
        <v>20</v>
      </c>
      <c r="B68" s="17" t="s">
        <v>21</v>
      </c>
      <c r="C68" s="17">
        <v>1592804</v>
      </c>
      <c r="D68" s="17" t="s">
        <v>22</v>
      </c>
      <c r="E68" s="18" t="s">
        <v>23</v>
      </c>
      <c r="F68" s="18" t="s">
        <v>24</v>
      </c>
      <c r="G68" s="18" t="s">
        <v>56</v>
      </c>
      <c r="H68" s="18">
        <v>1</v>
      </c>
      <c r="I68" s="18">
        <v>0</v>
      </c>
      <c r="J68" s="18">
        <v>0</v>
      </c>
      <c r="K68" s="17">
        <v>0</v>
      </c>
      <c r="L68" s="17">
        <v>20</v>
      </c>
      <c r="M68" s="17">
        <v>0</v>
      </c>
      <c r="N68" s="17" t="s">
        <v>57</v>
      </c>
      <c r="O68" s="16" t="s">
        <v>73</v>
      </c>
      <c r="P68" s="16" t="s">
        <v>86</v>
      </c>
      <c r="Q68" s="16"/>
      <c r="R68" s="11" t="s">
        <v>74</v>
      </c>
    </row>
    <row r="69" s="3" customFormat="1" spans="1:18">
      <c r="A69" s="17" t="s">
        <v>20</v>
      </c>
      <c r="B69" s="17" t="s">
        <v>21</v>
      </c>
      <c r="C69" s="17">
        <v>1592804</v>
      </c>
      <c r="D69" s="17" t="s">
        <v>22</v>
      </c>
      <c r="E69" s="18" t="s">
        <v>23</v>
      </c>
      <c r="F69" s="18" t="s">
        <v>24</v>
      </c>
      <c r="G69" s="18" t="s">
        <v>58</v>
      </c>
      <c r="H69" s="18">
        <v>1</v>
      </c>
      <c r="I69" s="18">
        <v>0</v>
      </c>
      <c r="J69" s="18">
        <v>0</v>
      </c>
      <c r="K69" s="17">
        <v>20</v>
      </c>
      <c r="L69" s="17">
        <v>0</v>
      </c>
      <c r="M69" s="17">
        <v>0</v>
      </c>
      <c r="N69" s="17" t="s">
        <v>57</v>
      </c>
      <c r="O69" s="16" t="s">
        <v>73</v>
      </c>
      <c r="P69" s="16" t="s">
        <v>86</v>
      </c>
      <c r="Q69" s="16"/>
      <c r="R69" s="11" t="s">
        <v>74</v>
      </c>
    </row>
    <row r="70" s="3" customFormat="1" spans="1:18">
      <c r="A70" s="17" t="s">
        <v>20</v>
      </c>
      <c r="B70" s="17" t="s">
        <v>21</v>
      </c>
      <c r="C70" s="17">
        <v>1592804</v>
      </c>
      <c r="D70" s="17" t="s">
        <v>22</v>
      </c>
      <c r="E70" s="18" t="s">
        <v>23</v>
      </c>
      <c r="F70" s="18" t="s">
        <v>24</v>
      </c>
      <c r="G70" s="18" t="s">
        <v>59</v>
      </c>
      <c r="H70" s="18">
        <v>1</v>
      </c>
      <c r="I70" s="18">
        <v>0</v>
      </c>
      <c r="J70" s="18">
        <v>20</v>
      </c>
      <c r="K70" s="17">
        <v>0</v>
      </c>
      <c r="L70" s="17">
        <v>0</v>
      </c>
      <c r="M70" s="17">
        <v>0</v>
      </c>
      <c r="N70" s="17" t="s">
        <v>57</v>
      </c>
      <c r="O70" s="16" t="s">
        <v>73</v>
      </c>
      <c r="P70" s="16" t="s">
        <v>86</v>
      </c>
      <c r="Q70" s="16"/>
      <c r="R70" s="11" t="s">
        <v>74</v>
      </c>
    </row>
    <row r="71" s="3" customFormat="1" spans="1:18">
      <c r="A71" s="17" t="s">
        <v>20</v>
      </c>
      <c r="B71" s="17" t="s">
        <v>21</v>
      </c>
      <c r="C71" s="17">
        <v>1592804</v>
      </c>
      <c r="D71" s="17" t="s">
        <v>22</v>
      </c>
      <c r="E71" s="18" t="s">
        <v>23</v>
      </c>
      <c r="F71" s="18" t="s">
        <v>24</v>
      </c>
      <c r="G71" s="18" t="s">
        <v>60</v>
      </c>
      <c r="H71" s="18">
        <v>1</v>
      </c>
      <c r="I71" s="18">
        <v>0</v>
      </c>
      <c r="J71" s="18">
        <v>0</v>
      </c>
      <c r="K71" s="17">
        <v>0</v>
      </c>
      <c r="L71" s="17">
        <v>0</v>
      </c>
      <c r="M71" s="17">
        <v>20</v>
      </c>
      <c r="N71" s="17" t="s">
        <v>57</v>
      </c>
      <c r="O71" s="16" t="s">
        <v>73</v>
      </c>
      <c r="P71" s="16" t="s">
        <v>86</v>
      </c>
      <c r="Q71" s="16"/>
      <c r="R71" s="11" t="s">
        <v>74</v>
      </c>
    </row>
    <row r="72" s="3" customFormat="1" spans="1:18">
      <c r="A72" s="17" t="s">
        <v>20</v>
      </c>
      <c r="B72" s="17" t="s">
        <v>21</v>
      </c>
      <c r="C72" s="17">
        <v>1592805</v>
      </c>
      <c r="D72" s="17" t="s">
        <v>57</v>
      </c>
      <c r="E72" s="18" t="s">
        <v>23</v>
      </c>
      <c r="F72" s="18" t="s">
        <v>24</v>
      </c>
      <c r="G72" s="18" t="s">
        <v>61</v>
      </c>
      <c r="H72" s="18">
        <v>1</v>
      </c>
      <c r="I72" s="18">
        <v>0</v>
      </c>
      <c r="J72" s="18">
        <v>160</v>
      </c>
      <c r="K72" s="17">
        <v>160</v>
      </c>
      <c r="L72" s="17">
        <v>160</v>
      </c>
      <c r="M72" s="17">
        <v>80</v>
      </c>
      <c r="N72" s="17" t="s">
        <v>57</v>
      </c>
      <c r="O72" s="16" t="s">
        <v>73</v>
      </c>
      <c r="P72" s="16" t="s">
        <v>86</v>
      </c>
      <c r="Q72" s="16"/>
      <c r="R72" s="11" t="s">
        <v>74</v>
      </c>
    </row>
    <row r="79" spans="3:5">
      <c r="C79">
        <v>1592892</v>
      </c>
      <c r="D79" t="s">
        <v>102</v>
      </c>
      <c r="E79" t="str">
        <f>_xlfn.CONCAT(C79:D82)</f>
        <v>1592892/1592893/1592804/1592805</v>
      </c>
    </row>
    <row r="80" spans="3:4">
      <c r="C80">
        <v>1592893</v>
      </c>
      <c r="D80" t="s">
        <v>102</v>
      </c>
    </row>
    <row r="81" spans="3:4">
      <c r="C81">
        <v>1592804</v>
      </c>
      <c r="D81" t="s">
        <v>102</v>
      </c>
    </row>
    <row r="82" spans="3:3">
      <c r="C82">
        <v>1592805</v>
      </c>
    </row>
    <row r="86" spans="3:5">
      <c r="C86">
        <v>1592793</v>
      </c>
      <c r="D86" t="s">
        <v>102</v>
      </c>
      <c r="E86" t="str">
        <f>_xlfn.CONCAT(C86:D88)</f>
        <v>1592793/1592794/1592803</v>
      </c>
    </row>
    <row r="87" spans="3:4">
      <c r="C87">
        <v>1592794</v>
      </c>
      <c r="D87" t="s">
        <v>102</v>
      </c>
    </row>
    <row r="88" spans="3:3">
      <c r="C88">
        <v>1592803</v>
      </c>
    </row>
    <row r="91" spans="3:5">
      <c r="C91">
        <v>1592795</v>
      </c>
      <c r="D91" t="s">
        <v>102</v>
      </c>
      <c r="E91" t="str">
        <f>_xlfn.CONCAT(C91:D98)</f>
        <v>1592795/1592796/1592797/1592798/1592799/1592800/1592801/1592802</v>
      </c>
    </row>
    <row r="92" spans="3:4">
      <c r="C92">
        <v>1592796</v>
      </c>
      <c r="D92" t="s">
        <v>102</v>
      </c>
    </row>
    <row r="93" spans="3:4">
      <c r="C93">
        <v>1592797</v>
      </c>
      <c r="D93" t="s">
        <v>102</v>
      </c>
    </row>
    <row r="94" spans="3:4">
      <c r="C94">
        <v>1592798</v>
      </c>
      <c r="D94" t="s">
        <v>102</v>
      </c>
    </row>
    <row r="95" spans="3:4">
      <c r="C95">
        <v>1592799</v>
      </c>
      <c r="D95" t="s">
        <v>102</v>
      </c>
    </row>
    <row r="96" spans="3:4">
      <c r="C96">
        <v>1592800</v>
      </c>
      <c r="D96" t="s">
        <v>102</v>
      </c>
    </row>
    <row r="97" spans="3:4">
      <c r="C97">
        <v>1592801</v>
      </c>
      <c r="D97" t="s">
        <v>102</v>
      </c>
    </row>
    <row r="98" spans="3:3">
      <c r="C98">
        <v>1592802</v>
      </c>
    </row>
    <row r="100" spans="3:5">
      <c r="C100">
        <v>1592889</v>
      </c>
      <c r="D100" t="s">
        <v>102</v>
      </c>
      <c r="E100" t="str">
        <f>_xlfn.CONCAT(C100:D102)</f>
        <v>1592889/1592890/1592891</v>
      </c>
    </row>
    <row r="101" spans="3:4">
      <c r="C101">
        <v>1592890</v>
      </c>
      <c r="D101" t="s">
        <v>102</v>
      </c>
    </row>
    <row r="102" spans="3:3">
      <c r="C102">
        <v>1592891</v>
      </c>
    </row>
  </sheetData>
  <autoFilter xmlns:etc="http://www.wps.cn/officeDocument/2017/etCustomData" ref="A39:R72" etc:filterBottomFollowUsedRange="0">
    <extLst/>
  </autoFilter>
  <mergeCells count="2">
    <mergeCell ref="A1:S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价格牌数量2.19（含待定）</vt:lpstr>
      <vt:lpstr>价格牌数量（含损耗）2.19</vt:lpstr>
      <vt:lpstr>主标数量（含损耗）2.19</vt:lpstr>
      <vt:lpstr>条码标数量（含损耗）2.19</vt:lpstr>
      <vt:lpstr>洗标数量（含损耗）2.19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2025-02-19T02:55:00Z</dcterms:created>
  <dcterms:modified xsi:type="dcterms:W3CDTF">2025-02-21T05:17:53Z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CE73FF9D5A8448538F09020F2824241B_12</vt:lpwstr>
  </property>
  <property fmtid="{D5CDD505-2E9C-101B-9397-08002B2CF9AE}" pid="3" name="KSOProductBuildVer">
    <vt:lpwstr>2052-12.1.0.19770</vt:lpwstr>
  </property>
</Properties>
</file>