
<file path=[Content_Types].xml><?xml version="1.0" encoding="utf-8"?>
<Types xmlns="http://schemas.openxmlformats.org/package/2006/content-types">
  <Default Extension="wmf" ContentType="image/x-wmf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899"/>
  </bookViews>
  <sheets>
    <sheet name="洗标数量3.6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<sst xmlns="http://schemas.openxmlformats.org/spreadsheetml/2006/main" count="29" uniqueCount="20">
  <si>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r>
      <rPr>
        <b/>
        <sz val="20"/>
        <color rgb="FF000000"/>
        <rFont val="宋体"/>
        <charset val="134"/>
      </rPr>
      <t>款式</t>
    </r>
  </si>
  <si>
    <t>画稿</t>
  </si>
  <si>
    <r>
      <rPr>
        <b/>
        <sz val="20"/>
        <color rgb="FF000000"/>
        <rFont val="宋体"/>
        <charset val="134"/>
      </rPr>
      <t>品名</t>
    </r>
  </si>
  <si>
    <t>PO</t>
  </si>
  <si>
    <t>颜色</t>
  </si>
  <si>
    <t>采购量/个</t>
  </si>
  <si>
    <t>订单数</t>
  </si>
  <si>
    <t>损耗</t>
  </si>
  <si>
    <t>损耗数量</t>
  </si>
  <si>
    <t>单件用量/个</t>
  </si>
  <si>
    <t>船样/套</t>
  </si>
  <si>
    <t>采购汇总</t>
  </si>
  <si>
    <t>E9181AX</t>
  </si>
  <si>
    <t>洗标</t>
  </si>
  <si>
    <t>白底黑字</t>
  </si>
  <si>
    <t>卡其底黑字</t>
  </si>
  <si>
    <t>E9484AX</t>
  </si>
  <si>
    <t>E9494AX</t>
  </si>
  <si>
    <t>1565765/68/71/72/73/74/75/76/77/78/79/80/81/82/83/84/85</t>
  </si>
  <si>
    <t>1565787/88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</si>
</sst>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_€_-;\-* #,##0.00\ _€_-;_-* &quot;-&quot;??\ _€_-;_-@_-"/>
    <numFmt numFmtId="178" formatCode="_(&quot;€&quot;* #,##0.00_);_(&quot;€&quot;* \(#,##0.00\);_(&quot;€&quot;* &quot;-&quot;??_);_(@_)"/>
    <numFmt numFmtId="179" formatCode="_-&quot;$&quot;* #,##0.00_-;\-&quot;$&quot;* #,##0.00_-;_-&quot;$&quot;* &quot;-&quot;??_-;_-@_-"/>
    <numFmt numFmtId="180" formatCode="0_ "/>
  </numFmts>
  <fonts count="57">
    <font>
      <sz val="11"/>
      <color indexed="8"/>
      <name val="新細明體"/>
      <charset val="134"/>
    </font>
    <font>
      <b/>
      <sz val="20"/>
      <color theme="1"/>
      <name val="Calibri"/>
      <charset val="134"/>
    </font>
    <font>
      <b/>
      <sz val="20"/>
      <color indexed="8"/>
      <name val="Calibri"/>
      <charset val="134"/>
    </font>
    <font>
      <sz val="20"/>
      <color indexed="8"/>
      <name val="新細明體"/>
      <charset val="134"/>
    </font>
    <font>
      <b/>
      <sz val="20"/>
      <color rgb="FF000000"/>
      <name val="宋体"/>
      <charset val="134"/>
    </font>
    <font>
      <b/>
      <sz val="20"/>
      <color rgb="FFFF0000"/>
      <name val="宋体"/>
      <charset val="134"/>
    </font>
    <font>
      <b/>
      <sz val="20"/>
      <color theme="1"/>
      <name val="宋体"/>
      <charset val="134"/>
    </font>
    <font>
      <b/>
      <sz val="20"/>
      <color rgb="FF000000"/>
      <name val="Calibri"/>
      <charset val="134"/>
    </font>
    <font>
      <b/>
      <sz val="24"/>
      <color rgb="FF000000"/>
      <name val="Calibri"/>
      <charset val="134"/>
    </font>
    <font>
      <b/>
      <sz val="24"/>
      <color indexed="8"/>
      <name val="宋体"/>
      <charset val="134"/>
    </font>
    <font>
      <b/>
      <sz val="20"/>
      <name val="宋体"/>
      <charset val="134"/>
    </font>
    <font>
      <b/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u/>
      <sz val="10"/>
      <color indexed="12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Calibri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新細明體"/>
      <charset val="134"/>
    </font>
    <font>
      <sz val="12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2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52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53" borderId="13" applyNumberFormat="0" applyAlignment="0" applyProtection="0"/>
    <xf numFmtId="0" fontId="35" fillId="53" borderId="13" applyNumberFormat="0" applyAlignment="0" applyProtection="0"/>
    <xf numFmtId="0" fontId="36" fillId="54" borderId="14" applyNumberFormat="0" applyAlignment="0" applyProtection="0"/>
    <xf numFmtId="0" fontId="36" fillId="54" borderId="14" applyNumberFormat="0" applyAlignment="0" applyProtection="0"/>
    <xf numFmtId="17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178" fontId="3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40" borderId="13" applyNumberFormat="0" applyAlignment="0" applyProtection="0"/>
    <xf numFmtId="0" fontId="45" fillId="40" borderId="13" applyNumberFormat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37" fillId="0" borderId="0"/>
    <xf numFmtId="0" fontId="37" fillId="0" borderId="0"/>
    <xf numFmtId="0" fontId="48" fillId="0" borderId="0"/>
    <xf numFmtId="0" fontId="4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9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59" borderId="19" applyNumberFormat="0" applyFon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9" fontId="3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/>
    <xf numFmtId="0" fontId="52" fillId="0" borderId="0"/>
    <xf numFmtId="0" fontId="3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7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179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56" fillId="0" borderId="0" applyNumberFormat="0" applyFill="0" applyBorder="0" applyAlignment="0" applyProtection="0"/>
  </cellStyleXfs>
  <cellXfs count="26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6" fillId="0" borderId="1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180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2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1 2" xfId="50"/>
    <cellStyle name="20% - Accent2" xfId="51"/>
    <cellStyle name="20% - Accent2 2" xfId="52"/>
    <cellStyle name="20% - Accent3" xfId="53"/>
    <cellStyle name="20% - Accent3 2" xfId="54"/>
    <cellStyle name="20% - Accent4" xfId="55"/>
    <cellStyle name="20% - Accent4 2" xfId="56"/>
    <cellStyle name="20% - Accent5" xfId="57"/>
    <cellStyle name="20% - Accent5 2" xfId="58"/>
    <cellStyle name="20% - Accent6" xfId="59"/>
    <cellStyle name="20% - Accent6 2" xfId="60"/>
    <cellStyle name="40% - Accent1" xfId="61"/>
    <cellStyle name="40% - Accent1 2" xfId="62"/>
    <cellStyle name="40% - Accent2" xfId="63"/>
    <cellStyle name="40% - Accent2 2" xfId="64"/>
    <cellStyle name="40% - Accent3" xfId="65"/>
    <cellStyle name="40% - Accent3 2" xfId="66"/>
    <cellStyle name="40% - Accent4" xfId="67"/>
    <cellStyle name="40% - Accent4 2" xfId="68"/>
    <cellStyle name="40% - Accent5" xfId="69"/>
    <cellStyle name="40% - Accent5 2" xfId="70"/>
    <cellStyle name="40% - Accent6" xfId="71"/>
    <cellStyle name="40% - Accent6 2" xfId="72"/>
    <cellStyle name="60% - Accent1" xfId="73"/>
    <cellStyle name="60% - Accent1 2" xfId="74"/>
    <cellStyle name="60% - Accent2" xfId="75"/>
    <cellStyle name="60% - Accent2 2" xfId="76"/>
    <cellStyle name="60% - Accent3" xfId="77"/>
    <cellStyle name="60% - Accent3 2" xfId="78"/>
    <cellStyle name="60% - Accent4" xfId="79"/>
    <cellStyle name="60% - Accent4 2" xfId="80"/>
    <cellStyle name="60% - Accent5" xfId="81"/>
    <cellStyle name="60% - Accent5 2" xfId="82"/>
    <cellStyle name="60% - Accent6" xfId="83"/>
    <cellStyle name="60% - Accent6 2" xfId="84"/>
    <cellStyle name="Accent1" xfId="85"/>
    <cellStyle name="Accent1 - 20%" xfId="86"/>
    <cellStyle name="Accent1 - 20% 2" xfId="87"/>
    <cellStyle name="Accent1 - 20% 2 2" xfId="88"/>
    <cellStyle name="Accent1 - 20% 3" xfId="89"/>
    <cellStyle name="Accent1 - 40%" xfId="90"/>
    <cellStyle name="Accent1 - 40% 2" xfId="91"/>
    <cellStyle name="Accent1 - 40% 2 2" xfId="92"/>
    <cellStyle name="Accent1 - 40% 3" xfId="93"/>
    <cellStyle name="Accent1 - 60%" xfId="94"/>
    <cellStyle name="Accent1 - 60% 2" xfId="95"/>
    <cellStyle name="Accent1 - 60% 2 2" xfId="96"/>
    <cellStyle name="Accent1 - 60% 3" xfId="97"/>
    <cellStyle name="Accent1 2" xfId="98"/>
    <cellStyle name="Accent2" xfId="99"/>
    <cellStyle name="Accent2 - 20%" xfId="100"/>
    <cellStyle name="Accent2 - 20% 2" xfId="101"/>
    <cellStyle name="Accent2 - 20% 2 2" xfId="102"/>
    <cellStyle name="Accent2 - 20% 3" xfId="103"/>
    <cellStyle name="Accent2 - 40%" xfId="104"/>
    <cellStyle name="Accent2 - 40% 2" xfId="105"/>
    <cellStyle name="Accent2 - 40% 2 2" xfId="106"/>
    <cellStyle name="Accent2 - 40% 3" xfId="107"/>
    <cellStyle name="Accent2 - 60%" xfId="108"/>
    <cellStyle name="Accent2 - 60% 2" xfId="109"/>
    <cellStyle name="Accent2 - 60% 2 2" xfId="110"/>
    <cellStyle name="Accent2 - 60% 3" xfId="111"/>
    <cellStyle name="Accent2 2" xfId="112"/>
    <cellStyle name="Accent3" xfId="113"/>
    <cellStyle name="Accent3 - 20%" xfId="114"/>
    <cellStyle name="Accent3 - 20% 2" xfId="115"/>
    <cellStyle name="Accent3 - 20% 2 2" xfId="116"/>
    <cellStyle name="Accent3 - 20% 3" xfId="117"/>
    <cellStyle name="Accent3 - 40%" xfId="118"/>
    <cellStyle name="Accent3 - 40% 2" xfId="119"/>
    <cellStyle name="Accent3 - 40% 2 2" xfId="120"/>
    <cellStyle name="Accent3 - 40% 3" xfId="121"/>
    <cellStyle name="Accent3 - 60%" xfId="122"/>
    <cellStyle name="Accent3 - 60% 2" xfId="123"/>
    <cellStyle name="Accent3 - 60% 2 2" xfId="124"/>
    <cellStyle name="Accent3 - 60% 3" xfId="125"/>
    <cellStyle name="Accent3 2" xfId="126"/>
    <cellStyle name="Accent4" xfId="127"/>
    <cellStyle name="Accent4 - 20%" xfId="128"/>
    <cellStyle name="Accent4 - 20% 2" xfId="129"/>
    <cellStyle name="Accent4 - 20% 2 2" xfId="130"/>
    <cellStyle name="Accent4 - 20% 3" xfId="131"/>
    <cellStyle name="Accent4 - 40%" xfId="132"/>
    <cellStyle name="Accent4 - 40% 2" xfId="133"/>
    <cellStyle name="Accent4 - 40% 2 2" xfId="134"/>
    <cellStyle name="Accent4 - 40% 3" xfId="135"/>
    <cellStyle name="Accent4 - 60%" xfId="136"/>
    <cellStyle name="Accent4 - 60% 2" xfId="137"/>
    <cellStyle name="Accent4 - 60% 2 2" xfId="138"/>
    <cellStyle name="Accent4 - 60% 3" xfId="139"/>
    <cellStyle name="Accent4 2" xfId="140"/>
    <cellStyle name="Accent5" xfId="141"/>
    <cellStyle name="Accent5 - 20%" xfId="142"/>
    <cellStyle name="Accent5 - 20% 2" xfId="143"/>
    <cellStyle name="Accent5 - 20% 2 2" xfId="144"/>
    <cellStyle name="Accent5 - 20% 3" xfId="145"/>
    <cellStyle name="Accent5 - 40%" xfId="146"/>
    <cellStyle name="Accent5 - 40% 2" xfId="147"/>
    <cellStyle name="Accent5 - 40% 2 2" xfId="148"/>
    <cellStyle name="Accent5 - 40% 3" xfId="149"/>
    <cellStyle name="Accent5 - 60%" xfId="150"/>
    <cellStyle name="Accent5 - 60% 2" xfId="151"/>
    <cellStyle name="Accent5 - 60% 2 2" xfId="152"/>
    <cellStyle name="Accent5 - 60% 3" xfId="153"/>
    <cellStyle name="Accent5 2" xfId="154"/>
    <cellStyle name="Accent6" xfId="155"/>
    <cellStyle name="Accent6 - 20%" xfId="156"/>
    <cellStyle name="Accent6 - 20% 2" xfId="157"/>
    <cellStyle name="Accent6 - 20% 2 2" xfId="158"/>
    <cellStyle name="Accent6 - 20% 3" xfId="159"/>
    <cellStyle name="Accent6 - 40%" xfId="160"/>
    <cellStyle name="Accent6 - 40% 2" xfId="161"/>
    <cellStyle name="Accent6 - 40% 2 2" xfId="162"/>
    <cellStyle name="Accent6 - 40% 3" xfId="163"/>
    <cellStyle name="Accent6 - 60%" xfId="164"/>
    <cellStyle name="Accent6 - 60% 2" xfId="165"/>
    <cellStyle name="Accent6 - 60% 2 2" xfId="166"/>
    <cellStyle name="Accent6 - 60% 3" xfId="167"/>
    <cellStyle name="Accent6 2" xfId="168"/>
    <cellStyle name="Bad" xfId="169"/>
    <cellStyle name="Bad 2" xfId="170"/>
    <cellStyle name="Calculation" xfId="171"/>
    <cellStyle name="Calculation 2" xfId="172"/>
    <cellStyle name="Check Cell" xfId="173"/>
    <cellStyle name="Check Cell 2" xfId="174"/>
    <cellStyle name="Comma 2" xfId="175"/>
    <cellStyle name="Comma 3" xfId="176"/>
    <cellStyle name="Comma 4" xfId="177"/>
    <cellStyle name="Comma 4 2" xfId="178"/>
    <cellStyle name="Emphasis 1" xfId="179"/>
    <cellStyle name="Emphasis 1 2" xfId="180"/>
    <cellStyle name="Emphasis 1 2 2" xfId="181"/>
    <cellStyle name="Emphasis 1 3" xfId="182"/>
    <cellStyle name="Emphasis 2" xfId="183"/>
    <cellStyle name="Emphasis 2 2" xfId="184"/>
    <cellStyle name="Emphasis 2 2 2" xfId="185"/>
    <cellStyle name="Emphasis 2 3" xfId="186"/>
    <cellStyle name="Emphasis 3" xfId="187"/>
    <cellStyle name="Emphasis 3 2" xfId="188"/>
    <cellStyle name="Emphasis 3 2 2" xfId="189"/>
    <cellStyle name="Emphasis 3 3" xfId="190"/>
    <cellStyle name="Euro" xfId="191"/>
    <cellStyle name="Explanatory Text" xfId="192"/>
    <cellStyle name="Explanatory Text 2" xfId="193"/>
    <cellStyle name="Good" xfId="194"/>
    <cellStyle name="Good 2" xfId="195"/>
    <cellStyle name="Heading 1" xfId="196"/>
    <cellStyle name="Heading 1 2" xfId="197"/>
    <cellStyle name="Heading 2" xfId="198"/>
    <cellStyle name="Heading 2 2" xfId="199"/>
    <cellStyle name="Heading 3" xfId="200"/>
    <cellStyle name="Heading 3 2" xfId="201"/>
    <cellStyle name="Heading 4" xfId="202"/>
    <cellStyle name="Heading 4 2" xfId="203"/>
    <cellStyle name="Hyperlink 2" xfId="204"/>
    <cellStyle name="Input" xfId="205"/>
    <cellStyle name="Input 2" xfId="206"/>
    <cellStyle name="Linked Cell" xfId="207"/>
    <cellStyle name="Linked Cell 2" xfId="208"/>
    <cellStyle name="Neutral" xfId="209"/>
    <cellStyle name="Neutral 2" xfId="210"/>
    <cellStyle name="Normal 10" xfId="211"/>
    <cellStyle name="Normal 10 2" xfId="212"/>
    <cellStyle name="Normal 11" xfId="213"/>
    <cellStyle name="Normal 11 2" xfId="214"/>
    <cellStyle name="Normal 2" xfId="215"/>
    <cellStyle name="Normal 3" xfId="216"/>
    <cellStyle name="Normal 4" xfId="217"/>
    <cellStyle name="Normal 5" xfId="218"/>
    <cellStyle name="Normal 5 2" xfId="219"/>
    <cellStyle name="Normal 6" xfId="220"/>
    <cellStyle name="Normal 7" xfId="221"/>
    <cellStyle name="Normal 8" xfId="222"/>
    <cellStyle name="Normal 9" xfId="223"/>
    <cellStyle name="Normal 9 2" xfId="224"/>
    <cellStyle name="Normal 9 2 2" xfId="225"/>
    <cellStyle name="Normal 9 3" xfId="226"/>
    <cellStyle name="Note" xfId="227"/>
    <cellStyle name="Output" xfId="228"/>
    <cellStyle name="Output 2" xfId="229"/>
    <cellStyle name="Percent 2" xfId="230"/>
    <cellStyle name="Sheet Title" xfId="231"/>
    <cellStyle name="Sheet Title 2" xfId="232"/>
    <cellStyle name="Sheet Title 2 2" xfId="233"/>
    <cellStyle name="Sheet Title 3" xfId="234"/>
    <cellStyle name="Standard 2" xfId="235"/>
    <cellStyle name="Standard 3" xfId="236"/>
    <cellStyle name="Standard_Tabelle1" xfId="237"/>
    <cellStyle name="Title" xfId="238"/>
    <cellStyle name="Title 2" xfId="239"/>
    <cellStyle name="Total" xfId="240"/>
    <cellStyle name="Total 2" xfId="241"/>
    <cellStyle name="Warning Text" xfId="242"/>
    <cellStyle name="Warning Text 2" xfId="243"/>
    <cellStyle name="常规 2" xfId="244"/>
    <cellStyle name="常规 2 2" xfId="245"/>
    <cellStyle name="常规 2 2 2" xfId="246"/>
    <cellStyle name="常规 2 2 2 2" xfId="247"/>
    <cellStyle name="常规 2 2 2 2 2" xfId="248"/>
    <cellStyle name="常规 2 2 2 3" xfId="249"/>
    <cellStyle name="常规 2 2 3" xfId="250"/>
    <cellStyle name="常规 2 3" xfId="251"/>
    <cellStyle name="常规 2 4" xfId="252"/>
    <cellStyle name="常规 2 5" xfId="253"/>
    <cellStyle name="常规 3" xfId="254"/>
    <cellStyle name="常规 3 2" xfId="255"/>
    <cellStyle name="常规 3 2 2" xfId="256"/>
    <cellStyle name="常规 3 3" xfId="257"/>
    <cellStyle name="常规 3 3 2" xfId="258"/>
    <cellStyle name="常规 3 4" xfId="259"/>
    <cellStyle name="常规 4" xfId="260"/>
    <cellStyle name="常规 4 2" xfId="261"/>
    <cellStyle name="常规 5" xfId="262"/>
    <cellStyle name="常规 5 2" xfId="263"/>
    <cellStyle name="常规 6" xfId="264"/>
    <cellStyle name="货币 2" xfId="265"/>
    <cellStyle name="货币 2 2" xfId="266"/>
    <cellStyle name="货币 3" xfId="267"/>
    <cellStyle name="一般 2" xfId="268"/>
    <cellStyle name="一般_Sheet1" xfId="26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bmp"/><Relationship Id="rId3" Type="http://schemas.openxmlformats.org/officeDocument/2006/relationships/image" Target="../media/image3.bmp"/><Relationship Id="rId2" Type="http://schemas.openxmlformats.org/officeDocument/2006/relationships/image" Target="../media/image2.bmp"/><Relationship Id="rId1" Type="http://schemas.openxmlformats.org/officeDocument/2006/relationships/image" Target="../media/image1.bmp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158749</xdr:colOff>
      <xdr:row>5</xdr:row>
      <xdr:rowOff>578688</xdr:rowOff>
    </xdr:from>
    <xdr:to>
      <xdr:col>3</xdr:col>
      <xdr:colOff>6350</xdr:colOff>
      <xdr:row>5</xdr:row>
      <xdr:rowOff>1844175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2680" y="1302385"/>
          <a:ext cx="5076825" cy="1265555"/>
        </a:xfrm>
        <a:prstGeom prst="rect">
          <a:avLst/>
        </a:prstGeom>
      </xdr:spPr>
    </xdr:pic>
    <xdr:clientData/>
  </xdr:twoCellAnchor>
  <xdr:twoCellAnchor editAs="oneCell">
    <xdr:from>
      <xdr:col>2</xdr:col>
      <xdr:colOff>22679</xdr:colOff>
      <xdr:row>5</xdr:row>
      <xdr:rowOff>2118639</xdr:rowOff>
    </xdr:from>
    <xdr:to>
      <xdr:col>3</xdr:col>
      <xdr:colOff>3629</xdr:colOff>
      <xdr:row>5</xdr:row>
      <xdr:rowOff>3344882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56790" y="2842260"/>
          <a:ext cx="5209540" cy="1226185"/>
        </a:xfrm>
        <a:prstGeom prst="rect">
          <a:avLst/>
        </a:prstGeom>
      </xdr:spPr>
    </xdr:pic>
    <xdr:clientData/>
  </xdr:twoCellAnchor>
  <xdr:twoCellAnchor editAs="oneCell">
    <xdr:from>
      <xdr:col>2</xdr:col>
      <xdr:colOff>385537</xdr:colOff>
      <xdr:row>6</xdr:row>
      <xdr:rowOff>215126</xdr:rowOff>
    </xdr:from>
    <xdr:to>
      <xdr:col>3</xdr:col>
      <xdr:colOff>4537</xdr:colOff>
      <xdr:row>6</xdr:row>
      <xdr:rowOff>1350475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20010" y="4338955"/>
          <a:ext cx="4847590" cy="1135380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272142</xdr:colOff>
      <xdr:row>6</xdr:row>
      <xdr:rowOff>1496785</xdr:rowOff>
    </xdr:from>
    <xdr:to>
      <xdr:col>2</xdr:col>
      <xdr:colOff>5229830</xdr:colOff>
      <xdr:row>6</xdr:row>
      <xdr:rowOff>2676070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06345" y="5621020"/>
          <a:ext cx="4957445" cy="1179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中性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"/>
  <sheetViews>
    <sheetView tabSelected="1" view="pageBreakPreview" zoomScale="42" zoomScaleNormal="100" workbookViewId="0">
      <selection activeCell="B6" sqref="B6:B7"/>
    </sheetView>
  </sheetViews>
  <sheetFormatPr defaultColWidth="9.13636363636364" defaultRowHeight="25.5" outlineLevelRow="6"/>
  <cols>
    <col min="1" max="1" width="9.13636363636364" style="3" customWidth="1"/>
    <col min="2" max="2" width="22.8545454545455" style="3" customWidth="1"/>
    <col min="3" max="3" width="74.8545454545455" style="3" customWidth="1"/>
    <col min="4" max="4" width="29.2818181818182" style="3" customWidth="1"/>
    <col min="5" max="5" width="54" style="3" customWidth="1"/>
    <col min="6" max="6" width="22.7090909090909" style="3" customWidth="1"/>
    <col min="7" max="7" width="28.5727272727273" style="3" customWidth="1"/>
    <col min="8" max="8" width="17.8545454545455" style="3" hidden="1" customWidth="1"/>
    <col min="9" max="9" width="16" style="3" hidden="1" customWidth="1"/>
    <col min="10" max="10" width="21.1363636363636" style="3" hidden="1" customWidth="1"/>
    <col min="11" max="11" width="11.7090909090909" style="3" hidden="1" customWidth="1"/>
    <col min="12" max="12" width="26.7090909090909" style="3" customWidth="1"/>
    <col min="13" max="13" width="28.4272727272727" style="3" customWidth="1"/>
    <col min="14" max="16384" width="9.13636363636364" style="3"/>
  </cols>
  <sheetData>
    <row r="1" s="1" customFormat="1" ht="57" customHeight="1" spans="1:13">
      <c r="A1" s="4"/>
      <c r="B1" s="5" t="s">
        <v>0</v>
      </c>
      <c r="C1" s="6" t="s">
        <v>1</v>
      </c>
      <c r="D1" s="5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18" t="s">
        <v>7</v>
      </c>
      <c r="J1" s="18" t="s">
        <v>8</v>
      </c>
      <c r="K1" s="19" t="s">
        <v>9</v>
      </c>
      <c r="L1" s="18" t="s">
        <v>10</v>
      </c>
      <c r="M1" s="20" t="s">
        <v>11</v>
      </c>
    </row>
    <row r="2" s="2" customFormat="1" ht="149.25" hidden="1" customHeight="1" spans="1:28">
      <c r="A2" s="9">
        <v>1</v>
      </c>
      <c r="B2" s="10" t="s">
        <v>12</v>
      </c>
      <c r="C2" s="11"/>
      <c r="D2" s="8" t="s">
        <v>13</v>
      </c>
      <c r="E2" s="8"/>
      <c r="F2" s="12" t="s">
        <v>14</v>
      </c>
      <c r="G2" s="13">
        <f>H2*I2*K2</f>
        <v>8988.81</v>
      </c>
      <c r="H2" s="14">
        <f>9036-H3</f>
        <v>8727</v>
      </c>
      <c r="I2" s="21">
        <v>1.03</v>
      </c>
      <c r="J2" s="22">
        <f>G2-H2</f>
        <v>261.809999999999</v>
      </c>
      <c r="K2" s="23">
        <v>1</v>
      </c>
      <c r="L2" s="21">
        <v>10</v>
      </c>
      <c r="M2" s="24">
        <f t="shared" ref="M2:M7" si="0">SUM(G2:G2)</f>
        <v>8988.81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="2" customFormat="1" ht="149.25" hidden="1" customHeight="1" spans="1:28">
      <c r="A3" s="15"/>
      <c r="B3" s="16"/>
      <c r="C3" s="11"/>
      <c r="D3" s="8" t="s">
        <v>13</v>
      </c>
      <c r="E3" s="8"/>
      <c r="F3" s="12" t="s">
        <v>15</v>
      </c>
      <c r="G3" s="13">
        <f>H3*I3*K3</f>
        <v>324.45</v>
      </c>
      <c r="H3" s="14">
        <v>309</v>
      </c>
      <c r="I3" s="21">
        <v>1.05</v>
      </c>
      <c r="J3" s="22">
        <f>G3-H3</f>
        <v>15.45</v>
      </c>
      <c r="K3" s="23">
        <v>1</v>
      </c>
      <c r="L3" s="21">
        <v>10</v>
      </c>
      <c r="M3" s="24">
        <f t="shared" si="0"/>
        <v>324.45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="2" customFormat="1" ht="149.25" hidden="1" customHeight="1" spans="1:28">
      <c r="A4" s="9">
        <v>2</v>
      </c>
      <c r="B4" s="10" t="s">
        <v>16</v>
      </c>
      <c r="C4" s="11"/>
      <c r="D4" s="8" t="s">
        <v>13</v>
      </c>
      <c r="E4" s="8"/>
      <c r="F4" s="12" t="s">
        <v>14</v>
      </c>
      <c r="G4" s="13">
        <f>H4*I4</f>
        <v>6633.2</v>
      </c>
      <c r="H4" s="14">
        <f>6760-H5</f>
        <v>6440</v>
      </c>
      <c r="I4" s="21">
        <v>1.03</v>
      </c>
      <c r="J4" s="22">
        <f>G4-H4</f>
        <v>193.2</v>
      </c>
      <c r="K4" s="23"/>
      <c r="L4" s="21">
        <v>10</v>
      </c>
      <c r="M4" s="24">
        <f t="shared" si="0"/>
        <v>6633.2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="2" customFormat="1" ht="183.75" hidden="1" customHeight="1" spans="1:28">
      <c r="A5" s="15"/>
      <c r="B5" s="16"/>
      <c r="C5" s="11"/>
      <c r="D5" s="8" t="s">
        <v>13</v>
      </c>
      <c r="E5" s="8"/>
      <c r="F5" s="12" t="s">
        <v>15</v>
      </c>
      <c r="G5" s="13">
        <f t="shared" ref="G5" si="1">H5*I5</f>
        <v>336</v>
      </c>
      <c r="H5" s="14">
        <v>320</v>
      </c>
      <c r="I5" s="21">
        <v>1.05</v>
      </c>
      <c r="J5" s="22">
        <f t="shared" ref="J5:J6" si="2">G5-H5</f>
        <v>16</v>
      </c>
      <c r="K5" s="23">
        <v>1</v>
      </c>
      <c r="L5" s="21">
        <v>10</v>
      </c>
      <c r="M5" s="24">
        <f t="shared" si="0"/>
        <v>336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="2" customFormat="1" ht="267.75" customHeight="1" spans="1:28">
      <c r="A6" s="9">
        <v>3</v>
      </c>
      <c r="B6" s="10" t="s">
        <v>17</v>
      </c>
      <c r="C6" s="17"/>
      <c r="D6" s="8" t="s">
        <v>13</v>
      </c>
      <c r="E6" s="8" t="s">
        <v>18</v>
      </c>
      <c r="F6" s="12" t="s">
        <v>14</v>
      </c>
      <c r="G6" s="13">
        <f>H6+40</f>
        <v>5270</v>
      </c>
      <c r="H6" s="14">
        <f>5460-H7</f>
        <v>5230</v>
      </c>
      <c r="I6" s="21">
        <v>1.03</v>
      </c>
      <c r="J6" s="22">
        <f t="shared" si="2"/>
        <v>40</v>
      </c>
      <c r="K6" s="23">
        <v>1</v>
      </c>
      <c r="L6" s="21">
        <v>10</v>
      </c>
      <c r="M6" s="24">
        <f t="shared" si="0"/>
        <v>5270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="2" customFormat="1" ht="231.75" customHeight="1" spans="1:28">
      <c r="A7" s="15"/>
      <c r="B7" s="16"/>
      <c r="C7" s="17"/>
      <c r="D7" s="8" t="s">
        <v>13</v>
      </c>
      <c r="E7" s="8" t="s">
        <v>19</v>
      </c>
      <c r="F7" s="12" t="s">
        <v>15</v>
      </c>
      <c r="G7" s="13">
        <f>H7+20</f>
        <v>250</v>
      </c>
      <c r="H7" s="14">
        <v>230</v>
      </c>
      <c r="I7" s="21">
        <v>1.05</v>
      </c>
      <c r="J7" s="22">
        <f t="shared" ref="J7" si="3">G7-H7</f>
        <v>20</v>
      </c>
      <c r="K7" s="23">
        <v>1</v>
      </c>
      <c r="L7" s="21">
        <v>10</v>
      </c>
      <c r="M7" s="24">
        <f t="shared" si="0"/>
        <v>250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</sheetData>
  <mergeCells count="6">
    <mergeCell ref="A2:A3"/>
    <mergeCell ref="A4:A5"/>
    <mergeCell ref="A6:A7"/>
    <mergeCell ref="B2:B3"/>
    <mergeCell ref="B4:B5"/>
    <mergeCell ref="B6:B7"/>
  </mergeCells>
  <pageMargins left="0.7" right="0.7" top="0.75" bottom="0.75" header="0.3" footer="0.3"/>
  <pageSetup paperSize="9" scale="3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洗标数量3.6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recall</cp:lastModifiedBy>
  <dcterms:created xsi:type="dcterms:W3CDTF">2006-09-16T00:00:00Z</dcterms:created>
  <cp:lastPrinted>2024-03-12T03:22:00Z</cp:lastPrinted>
  <dcterms:modified xsi:type="dcterms:W3CDTF">2025-03-06T02:17:55Z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9F4DF4D0B6A647C594614249DCBAE47E_13</vt:lpwstr>
  </property>
</Properties>
</file>