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<sst xmlns="http://schemas.openxmlformats.org/spreadsheetml/2006/main" count="95" uniqueCount="46">
  <si>
    <t xml:space="preserve">           PPK378279商标数量订购表-睿灏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</si>
  <si>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</si>
  <si>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</si>
  <si>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</si>
  <si>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</si>
  <si>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</si>
  <si>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</si>
  <si>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</si>
  <si>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</si>
  <si>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</si>
  <si>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</si>
  <si>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</si>
  <si>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</si>
  <si>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</si>
  <si>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MSD-MULTI SPACEDYE 橘红组合</t>
  </si>
  <si>
    <t>NSD-NEUTRAL SPACEDYE 米棕组合</t>
  </si>
  <si>
    <t>total</t>
  </si>
  <si>
    <t>加1.5%的尺码标数量</t>
  </si>
  <si>
    <t>二、尺码产地唛 代码：84-48-629-B</t>
  </si>
  <si>
    <t xml:space="preserve">duoding 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</si>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</sst>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0" fontId="4" fillId="0" borderId="0" xfId="0" applyFont="1">
      <alignment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0F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5"/>
  <sheetViews>
    <sheetView tabSelected="1" zoomScale="90" zoomScaleNormal="90" topLeftCell="B1" workbookViewId="0">
      <selection activeCell="J1" sqref="J$1:AA$1048576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3" width="7.63333333333333" hidden="1" customWidth="1"/>
    <col min="14" max="14" width="20.275" hidden="1" customWidth="1"/>
    <col min="15" max="17" width="9" hidden="1" customWidth="1"/>
    <col min="18" max="18" width="23.8833333333333" hidden="1" customWidth="1"/>
    <col min="19" max="27" width="9" hidden="1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7"/>
      <c r="R2" s="28" t="s">
        <v>4</v>
      </c>
      <c r="S2" s="28" t="s">
        <v>5</v>
      </c>
      <c r="T2" s="28" t="s">
        <v>6</v>
      </c>
      <c r="U2" s="28" t="s">
        <v>7</v>
      </c>
      <c r="V2" s="28" t="s">
        <v>8</v>
      </c>
      <c r="W2" s="28" t="s">
        <v>9</v>
      </c>
      <c r="X2" s="28" t="s">
        <v>10</v>
      </c>
      <c r="Y2" s="28" t="s">
        <v>11</v>
      </c>
      <c r="Z2" s="27"/>
    </row>
    <row r="3" ht="19" customHeight="1" spans="1:26">
      <c r="A3" s="2" t="s">
        <v>12</v>
      </c>
      <c r="G3" s="3" t="s">
        <v>13</v>
      </c>
      <c r="H3" s="4">
        <v>83500</v>
      </c>
      <c r="L3">
        <f>Y10+Y21+Y33+Y50</f>
        <v>82765</v>
      </c>
      <c r="N3" s="24">
        <f>H3-L3</f>
        <v>735</v>
      </c>
      <c r="Q3" s="27" t="s">
        <v>14</v>
      </c>
      <c r="R3" s="28"/>
      <c r="S3" s="28">
        <v>3476</v>
      </c>
      <c r="T3" s="28">
        <v>5989</v>
      </c>
      <c r="U3" s="28">
        <v>10411</v>
      </c>
      <c r="V3" s="28">
        <v>9885</v>
      </c>
      <c r="W3" s="28">
        <v>6493</v>
      </c>
      <c r="X3" s="28">
        <v>2849</v>
      </c>
      <c r="Y3" s="28">
        <v>39103</v>
      </c>
      <c r="Z3" s="28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7" t="s">
        <v>15</v>
      </c>
      <c r="R4" s="28"/>
      <c r="S4" s="28">
        <v>2840</v>
      </c>
      <c r="T4" s="28">
        <v>4940</v>
      </c>
      <c r="U4" s="28">
        <v>8625</v>
      </c>
      <c r="V4" s="28">
        <v>8215</v>
      </c>
      <c r="W4" s="28">
        <v>5331</v>
      </c>
      <c r="X4" s="28">
        <v>2337</v>
      </c>
      <c r="Y4" s="28">
        <v>32288</v>
      </c>
      <c r="Z4" s="28"/>
    </row>
    <row r="5" ht="19" customHeight="1" spans="1:26">
      <c r="A5" s="2"/>
      <c r="Q5" s="27"/>
      <c r="R5" s="28"/>
      <c r="S5" s="28"/>
      <c r="T5" s="28"/>
      <c r="U5" s="28"/>
      <c r="V5" s="28"/>
      <c r="W5" s="28"/>
      <c r="X5" s="28"/>
      <c r="Y5" s="28"/>
      <c r="Z5" s="28"/>
    </row>
    <row r="6" ht="19" customHeight="1" spans="1:26">
      <c r="A6" s="2"/>
      <c r="Q6" s="27"/>
      <c r="R6" s="28"/>
      <c r="S6" s="28"/>
      <c r="T6" s="28"/>
      <c r="U6" s="28"/>
      <c r="V6" s="28"/>
      <c r="W6" s="28"/>
      <c r="X6" s="28"/>
      <c r="Y6" s="28"/>
      <c r="Z6" s="28"/>
    </row>
    <row r="7" ht="19" customHeight="1" spans="1:26">
      <c r="A7" s="2"/>
      <c r="Q7" s="27"/>
      <c r="R7" s="28"/>
      <c r="S7" s="28"/>
      <c r="T7" s="28"/>
      <c r="U7" s="28"/>
      <c r="V7" s="28"/>
      <c r="W7" s="28"/>
      <c r="X7" s="28"/>
      <c r="Y7" s="28"/>
      <c r="Z7" s="28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7"/>
      <c r="R8" s="28"/>
      <c r="S8" s="28"/>
      <c r="T8" s="28"/>
      <c r="U8" s="28"/>
      <c r="V8" s="28"/>
      <c r="W8" s="28"/>
      <c r="X8" s="28"/>
      <c r="Y8" s="28"/>
      <c r="Z8" s="28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7"/>
      <c r="R9" s="28"/>
      <c r="S9" s="28"/>
      <c r="T9" s="28"/>
      <c r="U9" s="28"/>
      <c r="V9" s="28"/>
      <c r="W9" s="28"/>
      <c r="X9" s="28"/>
      <c r="Y9" s="28"/>
      <c r="Z9" s="28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7"/>
      <c r="R10" s="28" t="s">
        <v>16</v>
      </c>
      <c r="S10" s="28">
        <f>SUM(S3:S9)</f>
        <v>6316</v>
      </c>
      <c r="T10" s="28">
        <f t="shared" ref="T10:Y10" si="0">SUM(T3:T9)</f>
        <v>10929</v>
      </c>
      <c r="U10" s="28">
        <f t="shared" si="0"/>
        <v>19036</v>
      </c>
      <c r="V10" s="28">
        <f t="shared" si="0"/>
        <v>18100</v>
      </c>
      <c r="W10" s="28">
        <f t="shared" si="0"/>
        <v>11824</v>
      </c>
      <c r="X10" s="28">
        <f t="shared" si="0"/>
        <v>5186</v>
      </c>
      <c r="Y10" s="28">
        <f t="shared" si="0"/>
        <v>71391</v>
      </c>
      <c r="Z10" s="28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7"/>
      <c r="R11" s="28"/>
      <c r="S11" s="28"/>
      <c r="T11" s="28"/>
      <c r="U11" s="28"/>
      <c r="V11" s="28"/>
      <c r="W11" s="28"/>
      <c r="X11" s="28"/>
      <c r="Y11" s="28"/>
      <c r="Z11" s="28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5" t="s">
        <v>17</v>
      </c>
      <c r="Q12" s="27"/>
      <c r="R12" s="28"/>
      <c r="S12" s="29">
        <f t="shared" ref="S12:X12" si="1">S10*1.015</f>
        <v>6410.74</v>
      </c>
      <c r="T12" s="29">
        <f t="shared" si="1"/>
        <v>11092.935</v>
      </c>
      <c r="U12" s="29">
        <f t="shared" si="1"/>
        <v>19321.54</v>
      </c>
      <c r="V12" s="29">
        <f t="shared" si="1"/>
        <v>18371.5</v>
      </c>
      <c r="W12" s="29">
        <f t="shared" si="1"/>
        <v>12001.36</v>
      </c>
      <c r="X12" s="29">
        <f t="shared" si="1"/>
        <v>5263.79</v>
      </c>
      <c r="Y12" s="28"/>
      <c r="Z12" s="28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7"/>
      <c r="R13" s="28"/>
      <c r="S13" s="28"/>
      <c r="T13" s="28"/>
      <c r="U13" s="28"/>
      <c r="V13" s="28"/>
      <c r="W13" s="28"/>
      <c r="X13" s="28"/>
      <c r="Y13" s="28"/>
      <c r="Z13" s="28"/>
    </row>
    <row r="14" spans="1:26">
      <c r="A14" s="10" t="s">
        <v>18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6" t="s">
        <v>19</v>
      </c>
      <c r="Q14" s="27"/>
      <c r="R14" s="28" t="s">
        <v>4</v>
      </c>
      <c r="S14" s="28" t="s">
        <v>20</v>
      </c>
      <c r="T14" s="28" t="s">
        <v>21</v>
      </c>
      <c r="U14" s="28" t="s">
        <v>22</v>
      </c>
      <c r="V14" s="28" t="s">
        <v>23</v>
      </c>
      <c r="W14" s="28" t="s">
        <v>24</v>
      </c>
      <c r="X14" s="28" t="s">
        <v>25</v>
      </c>
      <c r="Y14" s="28" t="s">
        <v>11</v>
      </c>
      <c r="Z14" s="28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O15"/>
      <c r="P15"/>
      <c r="Q15" s="27" t="s">
        <v>14</v>
      </c>
      <c r="R15" s="28"/>
      <c r="S15" s="28">
        <v>65</v>
      </c>
      <c r="T15" s="28">
        <v>218</v>
      </c>
      <c r="U15" s="28">
        <v>280</v>
      </c>
      <c r="V15" s="28">
        <v>213</v>
      </c>
      <c r="W15" s="28">
        <v>93</v>
      </c>
      <c r="X15" s="28">
        <v>30</v>
      </c>
      <c r="Y15" s="28">
        <v>899</v>
      </c>
      <c r="Z15" s="28"/>
    </row>
    <row r="16" ht="18" customHeight="1" spans="1:26">
      <c r="A16" s="12" t="s">
        <v>26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27</v>
      </c>
      <c r="N16" s="26"/>
      <c r="O16"/>
      <c r="P16" s="2"/>
      <c r="Q16" s="27" t="s">
        <v>15</v>
      </c>
      <c r="R16" s="28"/>
      <c r="S16" s="28">
        <v>51</v>
      </c>
      <c r="T16" s="28">
        <v>174</v>
      </c>
      <c r="U16" s="28">
        <v>224</v>
      </c>
      <c r="V16" s="28">
        <v>171</v>
      </c>
      <c r="W16" s="28">
        <v>74</v>
      </c>
      <c r="X16" s="28">
        <v>24</v>
      </c>
      <c r="Y16" s="28">
        <v>718</v>
      </c>
      <c r="Z16" s="28"/>
    </row>
    <row r="17" ht="18" customHeight="1" spans="1:26">
      <c r="A17" s="14" t="s">
        <v>28</v>
      </c>
      <c r="B17" s="15">
        <v>6410</v>
      </c>
      <c r="C17" s="15">
        <v>11090</v>
      </c>
      <c r="D17" s="15">
        <v>19320</v>
      </c>
      <c r="E17" s="15">
        <v>18370</v>
      </c>
      <c r="F17" s="15">
        <v>12000</v>
      </c>
      <c r="G17" s="15">
        <v>5260</v>
      </c>
      <c r="H17" s="16">
        <f>SUM(B17:G17)</f>
        <v>72450</v>
      </c>
      <c r="J17">
        <f t="shared" ref="J17:O17" si="2">B17-S10</f>
        <v>94</v>
      </c>
      <c r="K17">
        <f t="shared" si="2"/>
        <v>161</v>
      </c>
      <c r="L17">
        <f t="shared" si="2"/>
        <v>284</v>
      </c>
      <c r="M17">
        <f t="shared" si="2"/>
        <v>270</v>
      </c>
      <c r="N17">
        <f t="shared" si="2"/>
        <v>176</v>
      </c>
      <c r="O17">
        <f t="shared" si="2"/>
        <v>74</v>
      </c>
      <c r="P17" s="2"/>
      <c r="Q17" s="27"/>
      <c r="R17" s="28"/>
      <c r="S17" s="28"/>
      <c r="T17" s="28"/>
      <c r="U17" s="28"/>
      <c r="V17" s="28"/>
      <c r="W17" s="28"/>
      <c r="X17" s="28"/>
      <c r="Y17" s="28"/>
      <c r="Z17" s="28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O18"/>
      <c r="P18" s="2" t="s">
        <v>29</v>
      </c>
      <c r="Q18" s="27"/>
      <c r="R18" s="28"/>
      <c r="S18" s="28"/>
      <c r="T18" s="28"/>
      <c r="U18" s="28"/>
      <c r="V18" s="28"/>
      <c r="W18" s="28"/>
      <c r="X18" s="28"/>
      <c r="Y18" s="28"/>
      <c r="Z18" s="28"/>
    </row>
    <row r="19" customFormat="1" spans="1:26">
      <c r="A19" s="12" t="s">
        <v>26</v>
      </c>
      <c r="B19" s="12" t="s">
        <v>20</v>
      </c>
      <c r="C19" s="12" t="s">
        <v>21</v>
      </c>
      <c r="D19" s="12" t="s">
        <v>22</v>
      </c>
      <c r="E19" s="12" t="s">
        <v>23</v>
      </c>
      <c r="F19" s="12" t="s">
        <v>24</v>
      </c>
      <c r="G19" s="12" t="s">
        <v>25</v>
      </c>
      <c r="H19" s="13" t="s">
        <v>27</v>
      </c>
      <c r="K19" s="2"/>
      <c r="N19" s="9"/>
      <c r="O19"/>
      <c r="P19"/>
      <c r="Q19" s="27"/>
      <c r="R19" s="28"/>
      <c r="S19" s="28"/>
      <c r="T19" s="28"/>
      <c r="U19" s="28"/>
      <c r="V19" s="28"/>
      <c r="W19" s="28"/>
      <c r="X19" s="28"/>
      <c r="Y19" s="28"/>
      <c r="Z19" s="28"/>
    </row>
    <row r="20" customFormat="1" spans="1:26">
      <c r="A20" s="14" t="s">
        <v>28</v>
      </c>
      <c r="B20" s="15">
        <v>130</v>
      </c>
      <c r="C20" s="15">
        <v>410</v>
      </c>
      <c r="D20" s="15">
        <v>520</v>
      </c>
      <c r="E20" s="15">
        <v>400</v>
      </c>
      <c r="F20" s="15">
        <v>180</v>
      </c>
      <c r="G20" s="15">
        <v>65</v>
      </c>
      <c r="H20" s="16">
        <f>SUM(B20:G20)</f>
        <v>1705</v>
      </c>
      <c r="J20">
        <f t="shared" ref="J20:O20" si="3">B20-S21</f>
        <v>14</v>
      </c>
      <c r="K20">
        <f t="shared" si="3"/>
        <v>18</v>
      </c>
      <c r="L20">
        <f t="shared" si="3"/>
        <v>16</v>
      </c>
      <c r="M20">
        <f t="shared" si="3"/>
        <v>16</v>
      </c>
      <c r="N20">
        <f t="shared" si="3"/>
        <v>13</v>
      </c>
      <c r="O20">
        <f t="shared" si="3"/>
        <v>11</v>
      </c>
      <c r="Q20" s="27"/>
      <c r="R20" s="28"/>
      <c r="S20" s="28"/>
      <c r="T20" s="28"/>
      <c r="U20" s="28"/>
      <c r="V20" s="28"/>
      <c r="W20" s="28"/>
      <c r="X20" s="28"/>
      <c r="Y20" s="28"/>
      <c r="Z20" s="28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7"/>
      <c r="R21" s="28" t="s">
        <v>16</v>
      </c>
      <c r="S21" s="28">
        <f t="shared" ref="S21:Y21" si="4">SUM(S15:S20)</f>
        <v>116</v>
      </c>
      <c r="T21" s="28">
        <f t="shared" si="4"/>
        <v>392</v>
      </c>
      <c r="U21" s="28">
        <f t="shared" si="4"/>
        <v>504</v>
      </c>
      <c r="V21" s="28">
        <f t="shared" si="4"/>
        <v>384</v>
      </c>
      <c r="W21" s="28">
        <f t="shared" si="4"/>
        <v>167</v>
      </c>
      <c r="X21" s="28">
        <f t="shared" si="4"/>
        <v>54</v>
      </c>
      <c r="Y21" s="28">
        <f t="shared" si="4"/>
        <v>1617</v>
      </c>
      <c r="Z21" s="28"/>
    </row>
    <row r="22" customFormat="1" spans="1:26">
      <c r="A22" s="12" t="s">
        <v>26</v>
      </c>
      <c r="B22" s="12" t="s">
        <v>30</v>
      </c>
      <c r="C22" s="12" t="s">
        <v>31</v>
      </c>
      <c r="D22" s="12" t="s">
        <v>32</v>
      </c>
      <c r="E22" s="12" t="s">
        <v>33</v>
      </c>
      <c r="F22" s="12" t="s">
        <v>34</v>
      </c>
      <c r="G22" s="12" t="s">
        <v>35</v>
      </c>
      <c r="H22" s="13" t="s">
        <v>27</v>
      </c>
      <c r="N22" s="9"/>
      <c r="O22"/>
      <c r="P22"/>
      <c r="Q22" s="27"/>
      <c r="R22" s="28"/>
      <c r="S22" s="29"/>
      <c r="T22" s="29"/>
      <c r="U22" s="29"/>
      <c r="V22" s="29"/>
      <c r="W22" s="29"/>
      <c r="X22" s="29"/>
      <c r="Y22" s="28"/>
      <c r="Z22" s="28"/>
    </row>
    <row r="23" customFormat="1" ht="18" customHeight="1" spans="1:26">
      <c r="A23" s="14" t="s">
        <v>28</v>
      </c>
      <c r="B23" s="15">
        <v>1320</v>
      </c>
      <c r="C23" s="15">
        <v>2400</v>
      </c>
      <c r="D23" s="15">
        <v>2430</v>
      </c>
      <c r="E23" s="15">
        <v>1450</v>
      </c>
      <c r="F23" s="15">
        <v>210</v>
      </c>
      <c r="G23" s="15">
        <v>120</v>
      </c>
      <c r="H23" s="16">
        <f>SUM(B23:G23)</f>
        <v>7930</v>
      </c>
      <c r="J23">
        <f t="shared" ref="J23:O23" si="5">B23-S33</f>
        <v>18</v>
      </c>
      <c r="K23">
        <f t="shared" si="5"/>
        <v>34</v>
      </c>
      <c r="L23">
        <f t="shared" si="5"/>
        <v>32</v>
      </c>
      <c r="M23">
        <f t="shared" si="5"/>
        <v>24</v>
      </c>
      <c r="N23">
        <f t="shared" si="5"/>
        <v>10</v>
      </c>
      <c r="O23">
        <f t="shared" si="5"/>
        <v>10</v>
      </c>
      <c r="Q23" s="27"/>
      <c r="R23" s="28"/>
      <c r="S23" s="29">
        <f t="shared" ref="S23:X23" si="6">S21*1.015</f>
        <v>117.74</v>
      </c>
      <c r="T23" s="29">
        <f t="shared" si="6"/>
        <v>397.88</v>
      </c>
      <c r="U23" s="29">
        <f t="shared" si="6"/>
        <v>511.56</v>
      </c>
      <c r="V23" s="29">
        <f t="shared" si="6"/>
        <v>389.76</v>
      </c>
      <c r="W23" s="29">
        <f t="shared" si="6"/>
        <v>169.505</v>
      </c>
      <c r="X23" s="29">
        <f t="shared" si="6"/>
        <v>54.81</v>
      </c>
      <c r="Y23" s="28"/>
      <c r="Z23" s="28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O24"/>
      <c r="P24"/>
      <c r="Q24" s="27"/>
      <c r="R24" s="28"/>
      <c r="S24" s="28"/>
      <c r="T24" s="28"/>
      <c r="U24" s="28"/>
      <c r="V24" s="28"/>
      <c r="W24" s="28"/>
      <c r="X24" s="28"/>
      <c r="Y24" s="28"/>
      <c r="Z24" s="28"/>
    </row>
    <row r="25" ht="18" customHeight="1" spans="1:26">
      <c r="A25" s="12" t="s">
        <v>26</v>
      </c>
      <c r="B25" s="12" t="s">
        <v>36</v>
      </c>
      <c r="C25" s="12" t="s">
        <v>37</v>
      </c>
      <c r="D25" s="12" t="s">
        <v>38</v>
      </c>
      <c r="E25" s="12" t="s">
        <v>39</v>
      </c>
      <c r="F25" s="12" t="s">
        <v>40</v>
      </c>
      <c r="G25" s="12" t="s">
        <v>41</v>
      </c>
      <c r="H25" s="13" t="s">
        <v>27</v>
      </c>
      <c r="N25" s="9"/>
      <c r="O25"/>
      <c r="P25"/>
      <c r="Q25" s="27"/>
      <c r="R25" s="28" t="s">
        <v>4</v>
      </c>
      <c r="S25" s="28" t="s">
        <v>30</v>
      </c>
      <c r="T25" s="28" t="s">
        <v>31</v>
      </c>
      <c r="U25" s="28" t="s">
        <v>32</v>
      </c>
      <c r="V25" s="28" t="s">
        <v>33</v>
      </c>
      <c r="W25" s="28" t="s">
        <v>34</v>
      </c>
      <c r="X25" s="28" t="s">
        <v>35</v>
      </c>
      <c r="Y25" s="28" t="s">
        <v>11</v>
      </c>
      <c r="Z25" s="28"/>
    </row>
    <row r="26" ht="18" customHeight="1" spans="1:26">
      <c r="A26" s="14" t="s">
        <v>28</v>
      </c>
      <c r="B26" s="15">
        <v>0</v>
      </c>
      <c r="C26" s="15">
        <v>105</v>
      </c>
      <c r="D26" s="15">
        <v>325</v>
      </c>
      <c r="E26" s="15">
        <v>545</v>
      </c>
      <c r="F26" s="15">
        <v>630</v>
      </c>
      <c r="G26" s="15">
        <v>410</v>
      </c>
      <c r="H26" s="16">
        <f>SUM(B26:G26)</f>
        <v>2015</v>
      </c>
      <c r="J26">
        <f t="shared" ref="J26:O26" si="7">C26-T50</f>
        <v>11</v>
      </c>
      <c r="K26">
        <f t="shared" si="7"/>
        <v>11</v>
      </c>
      <c r="L26">
        <f t="shared" si="7"/>
        <v>12</v>
      </c>
      <c r="M26">
        <f t="shared" si="7"/>
        <v>15</v>
      </c>
      <c r="N26">
        <f t="shared" si="7"/>
        <v>11</v>
      </c>
      <c r="O26">
        <f t="shared" si="7"/>
        <v>60</v>
      </c>
      <c r="Q26" s="27" t="s">
        <v>14</v>
      </c>
      <c r="R26" s="28"/>
      <c r="S26" s="28">
        <v>651</v>
      </c>
      <c r="T26" s="28">
        <v>1183</v>
      </c>
      <c r="U26" s="28">
        <v>1199</v>
      </c>
      <c r="V26" s="28">
        <v>713</v>
      </c>
      <c r="W26" s="28">
        <v>100</v>
      </c>
      <c r="X26" s="28">
        <v>55</v>
      </c>
      <c r="Y26" s="28">
        <v>3901</v>
      </c>
      <c r="Z26" s="28"/>
    </row>
    <row r="27" ht="18" customHeight="1" spans="14:26">
      <c r="N27" s="2"/>
      <c r="Q27" s="27" t="s">
        <v>15</v>
      </c>
      <c r="R27" s="28"/>
      <c r="S27" s="28">
        <v>651</v>
      </c>
      <c r="T27" s="28">
        <v>1183</v>
      </c>
      <c r="U27" s="28">
        <v>1199</v>
      </c>
      <c r="V27" s="28">
        <v>713</v>
      </c>
      <c r="W27" s="28">
        <v>100</v>
      </c>
      <c r="X27" s="28">
        <v>55</v>
      </c>
      <c r="Y27" s="28">
        <v>3901</v>
      </c>
      <c r="Z27" s="28"/>
    </row>
    <row r="28" ht="18" customHeight="1" spans="17:26">
      <c r="Q28" s="27"/>
      <c r="R28" s="28"/>
      <c r="S28" s="28"/>
      <c r="T28" s="28"/>
      <c r="U28" s="28"/>
      <c r="V28" s="28"/>
      <c r="W28" s="28"/>
      <c r="X28" s="28"/>
      <c r="Y28" s="28"/>
      <c r="Z28" s="28"/>
    </row>
    <row r="29" spans="17:26">
      <c r="Q29" s="27"/>
      <c r="R29" s="28"/>
      <c r="S29" s="28"/>
      <c r="T29" s="28"/>
      <c r="U29" s="28"/>
      <c r="V29" s="28"/>
      <c r="W29" s="28"/>
      <c r="X29" s="28"/>
      <c r="Y29" s="28"/>
      <c r="Z29" s="28"/>
    </row>
    <row r="30" spans="17:26">
      <c r="Q30" s="27"/>
      <c r="R30" s="28"/>
      <c r="S30" s="28"/>
      <c r="T30" s="28"/>
      <c r="U30" s="28"/>
      <c r="V30" s="28"/>
      <c r="W30" s="28"/>
      <c r="X30" s="28"/>
      <c r="Y30" s="28"/>
      <c r="Z30" s="28"/>
    </row>
    <row r="31" spans="17:26">
      <c r="Q31" s="27"/>
      <c r="R31" s="28"/>
      <c r="S31" s="28"/>
      <c r="T31" s="28"/>
      <c r="U31" s="28"/>
      <c r="V31" s="28"/>
      <c r="W31" s="28"/>
      <c r="X31" s="28"/>
      <c r="Y31" s="28"/>
      <c r="Z31" s="28"/>
    </row>
    <row r="32" spans="17:26">
      <c r="Q32" s="27"/>
      <c r="R32" s="28"/>
      <c r="S32" s="28"/>
      <c r="T32" s="28"/>
      <c r="U32" s="28"/>
      <c r="V32" s="28"/>
      <c r="W32" s="28"/>
      <c r="X32" s="28"/>
      <c r="Y32" s="28"/>
      <c r="Z32" s="28"/>
    </row>
    <row r="33" spans="17:26">
      <c r="Q33" s="27"/>
      <c r="R33" s="28" t="s">
        <v>16</v>
      </c>
      <c r="S33" s="28">
        <f>SUM(S26:S32)</f>
        <v>1302</v>
      </c>
      <c r="T33" s="28">
        <f t="shared" ref="T33:Y33" si="8">SUM(T26:T32)</f>
        <v>2366</v>
      </c>
      <c r="U33" s="28">
        <f t="shared" si="8"/>
        <v>2398</v>
      </c>
      <c r="V33" s="28">
        <f t="shared" si="8"/>
        <v>1426</v>
      </c>
      <c r="W33" s="28">
        <f t="shared" si="8"/>
        <v>200</v>
      </c>
      <c r="X33" s="28">
        <f t="shared" si="8"/>
        <v>110</v>
      </c>
      <c r="Y33" s="28">
        <f t="shared" si="8"/>
        <v>7802</v>
      </c>
      <c r="Z33" s="28"/>
    </row>
    <row r="34" spans="17:26">
      <c r="Q34" s="27"/>
      <c r="R34" s="28"/>
      <c r="S34" s="28"/>
      <c r="T34" s="28"/>
      <c r="U34" s="28"/>
      <c r="V34" s="28"/>
      <c r="W34" s="28"/>
      <c r="X34" s="28"/>
      <c r="Y34" s="28"/>
      <c r="Z34" s="28"/>
    </row>
    <row r="35" spans="17:26">
      <c r="Q35" s="27"/>
      <c r="R35" s="28"/>
      <c r="S35" s="29">
        <f t="shared" ref="S35:X35" si="9">S33*1.015</f>
        <v>1321.53</v>
      </c>
      <c r="T35" s="29">
        <f t="shared" si="9"/>
        <v>2401.49</v>
      </c>
      <c r="U35" s="29">
        <f t="shared" si="9"/>
        <v>2433.97</v>
      </c>
      <c r="V35" s="29">
        <f t="shared" si="9"/>
        <v>1447.39</v>
      </c>
      <c r="W35" s="29">
        <f t="shared" si="9"/>
        <v>203</v>
      </c>
      <c r="X35" s="29">
        <f t="shared" si="9"/>
        <v>111.65</v>
      </c>
      <c r="Y35" s="28"/>
      <c r="Z35" s="28"/>
    </row>
    <row r="36" spans="17:26">
      <c r="Q36" s="27"/>
      <c r="R36" s="28"/>
      <c r="S36" s="28"/>
      <c r="T36" s="28"/>
      <c r="U36" s="28"/>
      <c r="V36" s="28"/>
      <c r="W36" s="28"/>
      <c r="X36" s="28"/>
      <c r="Y36" s="28"/>
      <c r="Z36" s="28"/>
    </row>
    <row r="37" spans="17:26">
      <c r="Q37" s="27"/>
      <c r="R37" s="28"/>
      <c r="S37" s="28"/>
      <c r="T37" s="28"/>
      <c r="U37" s="28"/>
      <c r="V37" s="28"/>
      <c r="W37" s="28"/>
      <c r="X37" s="28"/>
      <c r="Y37" s="28"/>
      <c r="Z37" s="28"/>
    </row>
    <row r="38" spans="17:26">
      <c r="Q38" s="27"/>
      <c r="R38" s="28"/>
      <c r="S38" s="28"/>
      <c r="T38" s="28"/>
      <c r="U38" s="28"/>
      <c r="V38" s="28"/>
      <c r="W38" s="28"/>
      <c r="X38" s="28"/>
      <c r="Y38" s="28"/>
      <c r="Z38" s="28"/>
    </row>
    <row r="39" spans="17:26">
      <c r="Q39" s="27"/>
      <c r="R39" s="28"/>
      <c r="S39" s="28"/>
      <c r="T39" s="28"/>
      <c r="U39" s="28"/>
      <c r="V39" s="28"/>
      <c r="W39" s="28"/>
      <c r="X39" s="28"/>
      <c r="Y39" s="28"/>
      <c r="Z39" s="28"/>
    </row>
    <row r="40" spans="1:27">
      <c r="A40" t="s">
        <v>42</v>
      </c>
      <c r="Q40" s="27"/>
      <c r="R40" s="28"/>
      <c r="S40" s="28"/>
      <c r="T40" s="28"/>
      <c r="U40" s="28"/>
      <c r="V40" s="28"/>
      <c r="W40" s="28"/>
      <c r="X40" s="28"/>
      <c r="Y40" s="28"/>
      <c r="Z40" s="28"/>
      <c r="AA40" s="27"/>
    </row>
    <row r="41" spans="17:27">
      <c r="Q41" s="27"/>
      <c r="R41" s="28"/>
      <c r="S41" s="28"/>
      <c r="T41" s="28"/>
      <c r="U41" s="28"/>
      <c r="V41" s="28"/>
      <c r="W41" s="28"/>
      <c r="X41" s="28"/>
      <c r="Y41" s="28"/>
      <c r="Z41" s="28"/>
      <c r="AA41" s="27"/>
    </row>
    <row r="42" spans="1:27">
      <c r="A42" s="2" t="s">
        <v>43</v>
      </c>
      <c r="Q42" s="27"/>
      <c r="R42" s="28"/>
      <c r="S42" s="28"/>
      <c r="T42" s="28"/>
      <c r="U42" s="28"/>
      <c r="V42" s="28"/>
      <c r="W42" s="28"/>
      <c r="X42" s="28"/>
      <c r="Y42" s="28"/>
      <c r="Z42" s="28"/>
      <c r="AA42" s="27"/>
    </row>
    <row r="43" spans="1:27">
      <c r="A43" s="19" t="s">
        <v>44</v>
      </c>
      <c r="B43" s="19"/>
      <c r="C43" s="19"/>
      <c r="D43" s="19"/>
      <c r="E43" s="19"/>
      <c r="F43" s="19"/>
      <c r="G43" s="3" t="s">
        <v>13</v>
      </c>
      <c r="H43" s="20">
        <v>83200</v>
      </c>
      <c r="Q43" s="27"/>
      <c r="R43" s="28" t="s">
        <v>4</v>
      </c>
      <c r="S43" s="28" t="s">
        <v>36</v>
      </c>
      <c r="T43" s="28" t="s">
        <v>37</v>
      </c>
      <c r="U43" s="28" t="s">
        <v>38</v>
      </c>
      <c r="V43" s="28" t="s">
        <v>39</v>
      </c>
      <c r="W43" s="28" t="s">
        <v>40</v>
      </c>
      <c r="X43" s="28" t="s">
        <v>41</v>
      </c>
      <c r="Y43" s="28" t="s">
        <v>11</v>
      </c>
      <c r="Z43" s="28"/>
      <c r="AA43" s="27"/>
    </row>
    <row r="44" spans="17:27">
      <c r="Q44" s="27" t="s">
        <v>14</v>
      </c>
      <c r="R44" s="28"/>
      <c r="S44" s="28"/>
      <c r="T44" s="28">
        <v>44</v>
      </c>
      <c r="U44" s="28">
        <v>147</v>
      </c>
      <c r="V44" s="28">
        <v>249</v>
      </c>
      <c r="W44" s="28">
        <v>288</v>
      </c>
      <c r="X44" s="28">
        <v>187</v>
      </c>
      <c r="Y44" s="28">
        <v>915</v>
      </c>
      <c r="AA44" s="27"/>
    </row>
    <row r="45" spans="5:27">
      <c r="E45" s="6"/>
      <c r="F45" s="6"/>
      <c r="G45" s="7"/>
      <c r="H45" s="8"/>
      <c r="Q45" s="27" t="s">
        <v>15</v>
      </c>
      <c r="R45" s="28"/>
      <c r="S45" s="28"/>
      <c r="T45" s="28"/>
      <c r="U45" s="28"/>
      <c r="V45" s="28"/>
      <c r="W45" s="28"/>
      <c r="X45" s="28"/>
      <c r="Y45" s="28"/>
      <c r="Z45" s="28"/>
      <c r="AA45" s="27"/>
    </row>
    <row r="46" spans="17:27">
      <c r="Q46" s="27"/>
      <c r="R46" s="28"/>
      <c r="S46" s="28"/>
      <c r="T46" s="28">
        <v>50</v>
      </c>
      <c r="U46" s="28">
        <v>167</v>
      </c>
      <c r="V46" s="28">
        <v>284</v>
      </c>
      <c r="W46" s="28">
        <v>327</v>
      </c>
      <c r="X46" s="28">
        <v>212</v>
      </c>
      <c r="Y46" s="28">
        <v>1040</v>
      </c>
      <c r="AA46" s="27"/>
    </row>
    <row r="47" customFormat="1" spans="1:27">
      <c r="A47" s="21" t="s">
        <v>45</v>
      </c>
      <c r="B47" s="21"/>
      <c r="C47" s="21"/>
      <c r="D47" s="21"/>
      <c r="E47"/>
      <c r="F47"/>
      <c r="G47"/>
      <c r="H47"/>
      <c r="Q47" s="27"/>
      <c r="R47" s="28"/>
      <c r="S47" s="28"/>
      <c r="T47" s="28"/>
      <c r="U47" s="28"/>
      <c r="V47" s="28"/>
      <c r="W47" s="28"/>
      <c r="X47" s="28"/>
      <c r="Y47" s="28"/>
      <c r="Z47" s="28"/>
      <c r="AA47" s="27"/>
    </row>
    <row r="48" ht="20.25" spans="1:27">
      <c r="A48" s="22"/>
      <c r="B48" s="23"/>
      <c r="C48" s="23"/>
      <c r="D48" s="23"/>
      <c r="E48" s="23"/>
      <c r="F48" s="23"/>
      <c r="G48" s="23"/>
      <c r="H48" s="23"/>
      <c r="Q48" s="27"/>
      <c r="R48" s="28"/>
      <c r="S48" s="28"/>
      <c r="T48" s="28"/>
      <c r="U48" s="28"/>
      <c r="V48" s="28"/>
      <c r="W48" s="28"/>
      <c r="X48" s="28"/>
      <c r="Y48" s="28"/>
      <c r="Z48" s="28"/>
      <c r="AA48" s="27"/>
    </row>
    <row r="49" spans="17:27">
      <c r="Q49" s="27"/>
      <c r="R49" s="28"/>
      <c r="S49" s="28"/>
      <c r="T49" s="28"/>
      <c r="U49" s="28"/>
      <c r="V49" s="28"/>
      <c r="W49" s="28"/>
      <c r="X49" s="28"/>
      <c r="Y49" s="28"/>
      <c r="Z49" s="28"/>
      <c r="AA49" s="27"/>
    </row>
    <row r="50" spans="9:27">
      <c r="I50" s="23"/>
      <c r="J50" s="23"/>
      <c r="K50" s="23"/>
      <c r="Q50" s="27"/>
      <c r="R50" s="28" t="s">
        <v>16</v>
      </c>
      <c r="S50" s="28">
        <v>0</v>
      </c>
      <c r="T50" s="28">
        <f t="shared" ref="T50:Y50" si="10">SUM(T44:T49)</f>
        <v>94</v>
      </c>
      <c r="U50" s="28">
        <f t="shared" si="10"/>
        <v>314</v>
      </c>
      <c r="V50" s="28">
        <f t="shared" si="10"/>
        <v>533</v>
      </c>
      <c r="W50" s="28">
        <f t="shared" si="10"/>
        <v>615</v>
      </c>
      <c r="X50" s="28">
        <f t="shared" si="10"/>
        <v>399</v>
      </c>
      <c r="Y50" s="28">
        <f t="shared" si="10"/>
        <v>1955</v>
      </c>
      <c r="Z50" s="28"/>
      <c r="AA50" s="27"/>
    </row>
    <row r="51" spans="17:27">
      <c r="Q51" s="27"/>
      <c r="R51" s="28"/>
      <c r="S51" s="28"/>
      <c r="T51" s="28"/>
      <c r="U51" s="28"/>
      <c r="V51" s="28"/>
      <c r="W51" s="28"/>
      <c r="X51" s="28"/>
      <c r="Y51" s="28"/>
      <c r="Z51" s="28"/>
      <c r="AA51" s="27"/>
    </row>
    <row r="52" spans="17:27">
      <c r="Q52" s="27"/>
      <c r="R52" s="28"/>
      <c r="S52" s="28"/>
      <c r="T52" s="28"/>
      <c r="U52" s="28"/>
      <c r="V52" s="28"/>
      <c r="W52" s="28"/>
      <c r="X52" s="28"/>
      <c r="Y52" s="28"/>
      <c r="Z52" s="28"/>
      <c r="AA52" s="27"/>
    </row>
    <row r="53" spans="17:27">
      <c r="Q53" s="27"/>
      <c r="R53" s="28"/>
      <c r="S53" s="28"/>
      <c r="T53" s="29">
        <f t="shared" ref="T53:X53" si="11">T50*1.015</f>
        <v>95.41</v>
      </c>
      <c r="U53" s="29">
        <f t="shared" si="11"/>
        <v>318.71</v>
      </c>
      <c r="V53" s="29">
        <f t="shared" si="11"/>
        <v>540.995</v>
      </c>
      <c r="W53" s="29">
        <f t="shared" si="11"/>
        <v>624.225</v>
      </c>
      <c r="X53" s="29">
        <f t="shared" si="11"/>
        <v>404.985</v>
      </c>
      <c r="Y53" s="28"/>
      <c r="Z53" s="28"/>
      <c r="AA53" s="27"/>
    </row>
    <row r="54" spans="17:27"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17:27"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一页尘埃</cp:lastModifiedBy>
  <dcterms:created xsi:type="dcterms:W3CDTF">2020-03-13T06:12:00Z</dcterms:created>
  <cp:lastPrinted>2020-03-23T07:35:00Z</cp:lastPrinted>
  <dcterms:modified xsi:type="dcterms:W3CDTF">2025-03-06T09:14:43Z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2052-12.1.0.20305</vt:lpwstr>
  </property>
</Properties>
</file>