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3.4" sheetId="2" r:id="rId1"/>
    <sheet name="数量配比" sheetId="3" r:id="rId2"/>
  </sheets>
  <definedNames>
    <definedName name="_xlnm.Print_Area" localSheetId="0">'3.4'!$A$1:$H$20</definedName>
    <definedName name="_xlnm.Print_Area" localSheetId="1">数量配比!#REF!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<sst xmlns="http://schemas.openxmlformats.org/spreadsheetml/2006/main" count="108" uniqueCount="59">
  <si>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r>
      <rPr>
        <sz val="16"/>
        <rFont val="Arial"/>
        <charset val="0"/>
      </rPr>
      <t>面辅材料订购单</t>
    </r>
  </si>
  <si>
    <t>款号：</t>
  </si>
  <si>
    <t>V-VORME-F-AW25</t>
  </si>
  <si>
    <t>客户：</t>
  </si>
  <si>
    <t>LC WAIKIKI</t>
  </si>
  <si>
    <t>现需方向供方订购下列辅料：</t>
  </si>
  <si>
    <r>
      <rPr>
        <sz val="10"/>
        <color indexed="8"/>
        <rFont val="Arial"/>
        <charset val="0"/>
      </rPr>
      <t>款号</t>
    </r>
  </si>
  <si>
    <t>名称</t>
  </si>
  <si>
    <t>图片</t>
  </si>
  <si>
    <t>编号</t>
  </si>
  <si>
    <r>
      <rPr>
        <sz val="10"/>
        <color indexed="8"/>
        <rFont val="宋体"/>
        <charset val="134"/>
      </rPr>
      <t>件数</t>
    </r>
  </si>
  <si>
    <t>单件用料</t>
  </si>
  <si>
    <t>订购数</t>
  </si>
  <si>
    <t>价格牌</t>
  </si>
  <si>
    <t>T610566</t>
  </si>
  <si>
    <t>配比贴纸</t>
  </si>
  <si>
    <t>/</t>
  </si>
  <si>
    <r>
      <rPr>
        <sz val="11"/>
        <rFont val="宋体"/>
        <charset val="134"/>
      </rPr>
      <t>一</t>
    </r>
    <r>
      <rPr>
        <sz val="12"/>
        <rFont val="Calibri"/>
        <charset val="0"/>
      </rPr>
      <t>.</t>
    </r>
    <r>
      <rPr>
        <sz val="12"/>
        <rFont val="宋体"/>
        <charset val="134"/>
      </rPr>
      <t>大货必须符合</t>
    </r>
    <r>
      <rPr>
        <sz val="12"/>
        <rFont val="Calibri"/>
        <charset val="0"/>
      </rPr>
      <t>LC WAIKIKI</t>
    </r>
    <r>
      <rPr>
        <sz val="12"/>
        <rFont val="宋体"/>
        <charset val="134"/>
      </rPr>
      <t>测试要求（过检针</t>
    </r>
    <r>
      <rPr>
        <sz val="12"/>
        <rFont val="Calibri"/>
        <charset val="0"/>
      </rPr>
      <t>/</t>
    </r>
    <r>
      <rPr>
        <sz val="12"/>
        <rFont val="宋体"/>
        <charset val="134"/>
      </rPr>
      <t>环保要求）塑料类要特别注意</t>
    </r>
    <r>
      <rPr>
        <sz val="12"/>
        <rFont val="Calibri"/>
        <charset val="0"/>
      </rPr>
      <t xml:space="preserve"> </t>
    </r>
    <r>
      <rPr>
        <sz val="12"/>
        <rFont val="宋体"/>
        <charset val="134"/>
      </rPr>
      <t>邻苯二甲酸测试</t>
    </r>
  </si>
  <si>
    <r>
      <rPr>
        <sz val="11"/>
        <rFont val="宋体"/>
        <charset val="0"/>
      </rPr>
      <t>二</t>
    </r>
    <r>
      <rPr>
        <sz val="11"/>
        <rFont val="Calibri"/>
        <charset val="0"/>
      </rPr>
      <t>.</t>
    </r>
    <r>
      <rPr>
        <sz val="11"/>
        <rFont val="宋体"/>
        <charset val="0"/>
      </rPr>
      <t>大货请按</t>
    </r>
    <r>
      <rPr>
        <sz val="11"/>
        <rFont val="Calibri"/>
        <charset val="0"/>
      </rPr>
      <t>+3%</t>
    </r>
    <r>
      <rPr>
        <sz val="11"/>
        <rFont val="宋体"/>
        <charset val="0"/>
      </rPr>
      <t>发货</t>
    </r>
  </si>
  <si>
    <r>
      <rPr>
        <sz val="11"/>
        <rFont val="宋体"/>
        <charset val="134"/>
      </rPr>
      <t>三</t>
    </r>
    <r>
      <rPr>
        <sz val="11"/>
        <rFont val="Calibri"/>
        <charset val="134"/>
      </rPr>
      <t>.</t>
    </r>
    <r>
      <rPr>
        <sz val="11"/>
        <rFont val="宋体"/>
        <charset val="134"/>
      </rPr>
      <t>交货日期：2025/3/10</t>
    </r>
  </si>
  <si>
    <r>
      <rPr>
        <sz val="11"/>
        <rFont val="Arial"/>
        <charset val="0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付款方式</t>
    </r>
    <r>
      <rPr>
        <sz val="11"/>
        <rFont val="Calibri"/>
        <charset val="0"/>
      </rPr>
      <t>:</t>
    </r>
    <r>
      <rPr>
        <sz val="11"/>
        <rFont val="宋体"/>
        <charset val="134"/>
      </rPr>
      <t>凭增值税发票</t>
    </r>
  </si>
  <si>
    <r>
      <rPr>
        <sz val="11"/>
        <rFont val="Arial"/>
        <charset val="0"/>
      </rPr>
      <t>四</t>
    </r>
    <r>
      <rPr>
        <sz val="11"/>
        <rFont val="Calibri"/>
        <charset val="0"/>
      </rPr>
      <t>.</t>
    </r>
    <r>
      <rPr>
        <sz val="11"/>
        <rFont val="宋体"/>
        <charset val="134"/>
      </rPr>
      <t>运输方式及费用</t>
    </r>
    <r>
      <rPr>
        <sz val="11"/>
        <rFont val="Calibri"/>
        <charset val="0"/>
      </rPr>
      <t>:</t>
    </r>
    <r>
      <rPr>
        <sz val="11"/>
        <rFont val="宋体"/>
        <charset val="134"/>
      </rPr>
      <t>供方送货</t>
    </r>
  </si>
  <si>
    <r>
      <rPr>
        <sz val="11"/>
        <rFont val="宋体"/>
        <charset val="134"/>
      </rPr>
      <t>五</t>
    </r>
    <r>
      <rPr>
        <sz val="11"/>
        <rFont val="Calibri"/>
        <charset val="0"/>
      </rPr>
      <t>.</t>
    </r>
    <r>
      <rPr>
        <sz val="11"/>
        <rFont val="宋体"/>
        <charset val="134"/>
      </rPr>
      <t>缅甸单，需贴箱唛</t>
    </r>
  </si>
  <si>
    <t>分明细</t>
  </si>
  <si>
    <r>
      <rPr>
        <sz val="11"/>
        <color theme="1"/>
        <rFont val="Calibri"/>
        <charset val="134"/>
      </rPr>
      <t xml:space="preserve">ORDER NO.                   </t>
    </r>
    <r>
      <rPr>
        <sz val="11"/>
        <color theme="1"/>
        <rFont val="宋体"/>
        <charset val="134"/>
      </rPr>
      <t>订单号</t>
    </r>
  </si>
  <si>
    <r>
      <rPr>
        <sz val="11"/>
        <color theme="1"/>
        <rFont val="Calibri"/>
        <charset val="134"/>
      </rPr>
      <t xml:space="preserve">COLOR                           </t>
    </r>
    <r>
      <rPr>
        <sz val="11"/>
        <color theme="1"/>
        <rFont val="宋体"/>
        <charset val="134"/>
      </rPr>
      <t>颜色</t>
    </r>
  </si>
  <si>
    <r>
      <rPr>
        <sz val="11"/>
        <color theme="1"/>
        <rFont val="Calibri"/>
        <charset val="134"/>
      </rPr>
      <t xml:space="preserve">SPECIAL CODE                        </t>
    </r>
    <r>
      <rPr>
        <sz val="11"/>
        <color theme="1"/>
        <rFont val="宋体"/>
        <charset val="134"/>
      </rPr>
      <t>特殊编号</t>
    </r>
  </si>
  <si>
    <t>PACKING TYPE           包装类型</t>
  </si>
  <si>
    <t>SIZE BREAKDOWN 尺码</t>
  </si>
  <si>
    <r>
      <rPr>
        <sz val="11"/>
        <color theme="1"/>
        <rFont val="Calibri"/>
        <charset val="134"/>
      </rPr>
      <t>TOTAL</t>
    </r>
    <r>
      <rPr>
        <sz val="11"/>
        <color theme="1"/>
        <rFont val="宋体"/>
        <charset val="134"/>
      </rPr>
      <t>件数</t>
    </r>
  </si>
  <si>
    <t>Selling Region</t>
  </si>
  <si>
    <r>
      <rPr>
        <sz val="11"/>
        <color theme="1"/>
        <rFont val="Calibri"/>
        <charset val="134"/>
      </rPr>
      <t xml:space="preserve">AQL DATE 
</t>
    </r>
    <r>
      <rPr>
        <sz val="11"/>
        <color theme="1"/>
        <rFont val="宋体"/>
        <charset val="134"/>
      </rPr>
      <t>查货日期</t>
    </r>
  </si>
  <si>
    <r>
      <rPr>
        <sz val="11"/>
        <color theme="1"/>
        <rFont val="Calibri"/>
        <charset val="134"/>
      </rPr>
      <t xml:space="preserve">EXFACTORY DATE </t>
    </r>
    <r>
      <rPr>
        <sz val="11"/>
        <color theme="1"/>
        <rFont val="宋体"/>
        <charset val="134"/>
      </rPr>
      <t>离厂期</t>
    </r>
  </si>
  <si>
    <t>ONE ASSORTED IN PER BOX 单箱配比数</t>
  </si>
  <si>
    <t>TOTAL BOX       箱数</t>
  </si>
  <si>
    <t>S</t>
  </si>
  <si>
    <t>M</t>
  </si>
  <si>
    <t>L</t>
  </si>
  <si>
    <t>XL</t>
  </si>
  <si>
    <t>2XL</t>
  </si>
  <si>
    <r>
      <rPr>
        <sz val="11"/>
        <color theme="1"/>
        <rFont val="Calibri"/>
        <charset val="134"/>
      </rPr>
      <t>ANTHRACITE
MLG.-DZS</t>
    </r>
    <r>
      <rPr>
        <sz val="11"/>
        <color theme="1"/>
        <rFont val="宋体"/>
        <charset val="134"/>
      </rPr>
      <t>深灰色</t>
    </r>
  </si>
  <si>
    <t>W55610D8</t>
  </si>
  <si>
    <t>ASSORTED 配比装</t>
  </si>
  <si>
    <t>Overseas</t>
  </si>
  <si>
    <r>
      <rPr>
        <b/>
        <sz val="11"/>
        <color theme="1"/>
        <rFont val="Calibri"/>
        <charset val="134"/>
      </rPr>
      <t xml:space="preserve">TOTAL </t>
    </r>
    <r>
      <rPr>
        <b/>
        <sz val="11"/>
        <color theme="1"/>
        <rFont val="宋体"/>
        <charset val="134"/>
      </rPr>
      <t>合计</t>
    </r>
  </si>
  <si>
    <r>
      <rPr>
        <sz val="11"/>
        <color theme="1"/>
        <rFont val="Calibri"/>
        <charset val="134"/>
      </rPr>
      <t>NEW BLACK-CVL</t>
    </r>
    <r>
      <rPr>
        <sz val="11"/>
        <color theme="1"/>
        <rFont val="宋体"/>
        <charset val="134"/>
      </rPr>
      <t>黑色</t>
    </r>
  </si>
  <si>
    <t>W55610F8</t>
  </si>
  <si>
    <t>W55610H8</t>
  </si>
  <si>
    <t>W55610J8</t>
  </si>
  <si>
    <t>总明细</t>
  </si>
  <si>
    <r>
      <rPr>
        <sz val="11"/>
        <color theme="1"/>
        <rFont val="Calibri"/>
        <charset val="134"/>
      </rPr>
      <t>MODEL NO.</t>
    </r>
    <r>
      <rPr>
        <sz val="11"/>
        <color theme="1"/>
        <rFont val="宋体"/>
        <charset val="134"/>
      </rPr>
      <t>款号</t>
    </r>
  </si>
  <si>
    <t>SEASON</t>
  </si>
  <si>
    <t>GARMENT DESCRIPTION</t>
  </si>
  <si>
    <r>
      <rPr>
        <sz val="11"/>
        <color theme="1"/>
        <rFont val="Calibri"/>
        <charset val="134"/>
      </rPr>
      <t>COLOR</t>
    </r>
    <r>
      <rPr>
        <sz val="11"/>
        <color theme="1"/>
        <rFont val="宋体"/>
        <charset val="134"/>
      </rPr>
      <t>颜色</t>
    </r>
  </si>
  <si>
    <t>MNT,V-VORME-F</t>
  </si>
  <si>
    <t>W5</t>
  </si>
  <si>
    <t>MONT/COAT HEAVY</t>
  </si>
  <si>
    <r>
      <rPr>
        <sz val="11"/>
        <color theme="1"/>
        <rFont val="Calibri"/>
        <charset val="134"/>
      </rPr>
      <t xml:space="preserve">NEW BLACK-CVL 
</t>
    </r>
    <r>
      <rPr>
        <sz val="11"/>
        <color theme="1"/>
        <rFont val="宋体"/>
        <charset val="134"/>
      </rPr>
      <t>黑色</t>
    </r>
  </si>
  <si>
    <r>
      <rPr>
        <sz val="11"/>
        <color theme="1"/>
        <rFont val="Calibri"/>
        <charset val="134"/>
      </rPr>
      <t xml:space="preserve">TOTAL </t>
    </r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</si>
</sst>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sz val="8"/>
      <color rgb="FF000000"/>
      <name val="Arial"/>
      <charset val="134"/>
    </font>
    <font>
      <sz val="11"/>
      <color theme="1"/>
      <name val="Arial"/>
      <charset val="134"/>
    </font>
    <font>
      <sz val="16"/>
      <name val="Calibri"/>
      <charset val="0"/>
    </font>
    <font>
      <sz val="12"/>
      <name val="Calibri"/>
      <charset val="0"/>
    </font>
    <font>
      <sz val="14"/>
      <name val="宋体"/>
      <charset val="134"/>
    </font>
    <font>
      <sz val="14"/>
      <name val="Calibri"/>
      <charset val="0"/>
    </font>
    <font>
      <sz val="10"/>
      <color indexed="8"/>
      <name val="Calibri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Calibri"/>
      <charset val="0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rgb="FFFF0000"/>
      <name val="Calibri"/>
      <charset val="0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Arial"/>
      <charset val="0"/>
    </font>
    <font>
      <sz val="10"/>
      <color indexed="8"/>
      <name val="Arial"/>
      <charset val="0"/>
    </font>
    <font>
      <sz val="16"/>
      <name val="Arial"/>
      <charset val="0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8" fillId="0" borderId="0" xfId="49" applyFont="1" applyAlignment="1"/>
    <xf numFmtId="0" fontId="9" fillId="0" borderId="0" xfId="49" applyFont="1" applyAlignment="1">
      <alignment vertical="center"/>
    </xf>
    <xf numFmtId="0" fontId="10" fillId="0" borderId="0" xfId="49" applyFont="1" applyAlignment="1">
      <alignment vertical="center"/>
    </xf>
    <xf numFmtId="0" fontId="10" fillId="0" borderId="0" xfId="49" applyFont="1" applyAlignment="1"/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4" fillId="0" borderId="6" xfId="49" applyFont="1" applyBorder="1" applyAlignment="1">
      <alignment horizontal="center" vertical="center" wrapText="1"/>
    </xf>
    <xf numFmtId="0" fontId="18" fillId="0" borderId="0" xfId="49" applyFont="1" applyAlignment="1">
      <alignment vertical="center"/>
    </xf>
    <xf numFmtId="0" fontId="14" fillId="0" borderId="0" xfId="49" applyFont="1" applyAlignment="1">
      <alignment vertical="center"/>
    </xf>
    <xf numFmtId="0" fontId="19" fillId="0" borderId="0" xfId="49" applyFont="1" applyAlignment="1">
      <alignment vertical="center"/>
    </xf>
    <xf numFmtId="0" fontId="18" fillId="0" borderId="0" xfId="49" applyFont="1" applyFill="1" applyAlignment="1">
      <alignment vertical="center"/>
    </xf>
    <xf numFmtId="0" fontId="14" fillId="0" borderId="0" xfId="49" applyFont="1" applyFill="1" applyAlignment="1">
      <alignment vertical="center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766445</xdr:colOff>
      <xdr:row>10</xdr:row>
      <xdr:rowOff>11430</xdr:rowOff>
    </xdr:from>
    <xdr:to>
      <xdr:col>2</xdr:col>
      <xdr:colOff>2017395</xdr:colOff>
      <xdr:row>10</xdr:row>
      <xdr:rowOff>1304290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7520" y="2343150"/>
          <a:ext cx="1250950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385445</xdr:colOff>
      <xdr:row>10</xdr:row>
      <xdr:rowOff>1319530</xdr:rowOff>
    </xdr:from>
    <xdr:to>
      <xdr:col>2</xdr:col>
      <xdr:colOff>2179955</xdr:colOff>
      <xdr:row>12</xdr:row>
      <xdr:rowOff>6985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36520" y="3651250"/>
          <a:ext cx="1794510" cy="1329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view="pageBreakPreview" zoomScaleNormal="90" topLeftCell="A3" workbookViewId="0">
      <selection activeCell="C6" sqref="C6"/>
    </sheetView>
  </sheetViews>
  <sheetFormatPr defaultColWidth="9" defaultRowHeight="14.4"/>
  <cols>
    <col min="1" max="1" width="14" customWidth="1"/>
    <col min="2" max="2" width="18.8240740740741" customWidth="1"/>
    <col min="3" max="3" width="37.2592592592593" customWidth="1"/>
    <col min="4" max="7" width="14" customWidth="1"/>
    <col min="8" max="8" width="24.3796296296296" customWidth="1"/>
    <col min="9" max="9" width="12.8148148148148"/>
    <col min="11" max="11" width="12.6296296296296"/>
    <col min="13" max="13" width="12.6296296296296"/>
  </cols>
  <sheetData>
    <row r="1" ht="21" spans="1:8">
      <c r="A1" s="39"/>
      <c r="B1" s="39"/>
      <c r="C1" s="39"/>
      <c r="D1" s="39"/>
      <c r="E1" s="39"/>
      <c r="F1" s="39"/>
      <c r="G1" s="39"/>
      <c r="H1" s="39"/>
    </row>
    <row r="2" ht="20.4" spans="1:8">
      <c r="A2" s="39" t="s">
        <v>0</v>
      </c>
      <c r="B2" s="39"/>
      <c r="C2" s="39"/>
      <c r="D2" s="39"/>
      <c r="E2" s="39"/>
      <c r="F2" s="39"/>
      <c r="G2" s="39"/>
      <c r="H2" s="39"/>
    </row>
    <row r="3" ht="15.6" spans="1:8">
      <c r="A3" s="40"/>
      <c r="B3" s="40"/>
      <c r="C3" s="40"/>
      <c r="D3" s="40"/>
      <c r="E3" s="40"/>
      <c r="F3" s="40"/>
      <c r="G3" s="40"/>
      <c r="H3" s="40"/>
    </row>
    <row r="4" ht="18" spans="1:8">
      <c r="A4" s="41"/>
      <c r="B4" s="41"/>
      <c r="C4" s="42"/>
      <c r="D4" s="42"/>
      <c r="E4" s="42"/>
      <c r="F4" s="42"/>
      <c r="G4" s="41" t="s">
        <v>1</v>
      </c>
      <c r="H4" s="42" t="s">
        <v>2</v>
      </c>
    </row>
    <row r="5" ht="18" spans="1:8">
      <c r="A5" s="41"/>
      <c r="B5" s="41"/>
      <c r="C5" s="42"/>
      <c r="D5" s="42"/>
      <c r="E5" s="42"/>
      <c r="F5" s="42"/>
      <c r="G5" s="41" t="s">
        <v>3</v>
      </c>
      <c r="H5" s="42" t="s">
        <v>4</v>
      </c>
    </row>
    <row r="6" ht="18" spans="1:8">
      <c r="A6" s="43"/>
      <c r="B6" s="43"/>
      <c r="C6" s="43"/>
      <c r="D6" s="43"/>
      <c r="E6" s="43"/>
      <c r="F6" s="43"/>
      <c r="G6" s="43"/>
      <c r="H6" s="43"/>
    </row>
    <row r="7" ht="18" spans="1:8">
      <c r="A7" s="41" t="s">
        <v>5</v>
      </c>
      <c r="B7" s="41"/>
      <c r="C7" s="42"/>
      <c r="D7" s="42"/>
      <c r="E7" s="42"/>
      <c r="F7" s="42"/>
      <c r="G7" s="42"/>
      <c r="H7" s="42"/>
    </row>
    <row r="8" ht="18" spans="1:8">
      <c r="A8" s="44"/>
      <c r="B8" s="44"/>
      <c r="C8" s="44"/>
      <c r="D8" s="44"/>
      <c r="E8" s="44"/>
      <c r="F8" s="44"/>
      <c r="G8" s="44"/>
      <c r="H8" s="44"/>
    </row>
    <row r="9" ht="15.6" spans="1:8">
      <c r="A9" s="45"/>
      <c r="B9" s="45"/>
      <c r="C9" s="45"/>
      <c r="D9" s="45"/>
      <c r="E9" s="45"/>
      <c r="F9" s="45"/>
      <c r="G9" s="45"/>
      <c r="H9" s="45"/>
    </row>
    <row r="10" ht="21" customHeight="1" spans="1:8">
      <c r="A10" s="46" t="s">
        <v>6</v>
      </c>
      <c r="B10" s="47" t="s">
        <v>7</v>
      </c>
      <c r="C10" s="47" t="s">
        <v>8</v>
      </c>
      <c r="D10" s="47" t="s">
        <v>9</v>
      </c>
      <c r="E10" s="46" t="s">
        <v>10</v>
      </c>
      <c r="F10" s="48" t="s">
        <v>11</v>
      </c>
      <c r="G10" s="47" t="s">
        <v>12</v>
      </c>
      <c r="H10" s="49"/>
    </row>
    <row r="11" ht="104" customHeight="1" spans="1:9">
      <c r="A11" s="50" t="s">
        <v>2</v>
      </c>
      <c r="B11" s="51" t="s">
        <v>13</v>
      </c>
      <c r="C11" s="52"/>
      <c r="D11" s="53" t="s">
        <v>14</v>
      </c>
      <c r="E11" s="54">
        <v>5424</v>
      </c>
      <c r="F11" s="55">
        <v>1</v>
      </c>
      <c r="G11" s="56">
        <f>E11*F11</f>
        <v>5424</v>
      </c>
      <c r="H11" s="57"/>
      <c r="I11" s="64"/>
    </row>
    <row r="12" ht="104" customHeight="1" spans="1:9">
      <c r="A12" s="58"/>
      <c r="B12" s="51" t="s">
        <v>15</v>
      </c>
      <c r="C12" s="52"/>
      <c r="D12" s="53" t="s">
        <v>16</v>
      </c>
      <c r="E12" s="54">
        <v>678</v>
      </c>
      <c r="F12" s="55">
        <v>1</v>
      </c>
      <c r="G12" s="56">
        <f>E12*F12</f>
        <v>678</v>
      </c>
      <c r="H12" s="57"/>
      <c r="I12" s="64"/>
    </row>
    <row r="13" ht="15.6" spans="1:8">
      <c r="A13" s="45"/>
      <c r="B13" s="45"/>
      <c r="C13" s="45"/>
      <c r="D13" s="45"/>
      <c r="E13" s="45"/>
      <c r="F13" s="45"/>
      <c r="G13" s="45"/>
      <c r="H13" s="45"/>
    </row>
    <row r="14" ht="15.6" spans="1:8">
      <c r="A14" s="59" t="s">
        <v>17</v>
      </c>
      <c r="B14" s="60"/>
      <c r="C14" s="60"/>
      <c r="D14" s="60"/>
      <c r="E14" s="60"/>
      <c r="F14" s="60"/>
      <c r="G14" s="60"/>
      <c r="H14" s="60"/>
    </row>
    <row r="15" spans="1:8">
      <c r="A15" s="61" t="s">
        <v>18</v>
      </c>
      <c r="B15" s="60"/>
      <c r="C15" s="60"/>
      <c r="D15" s="60"/>
      <c r="E15" s="60"/>
      <c r="F15" s="60"/>
      <c r="G15" s="60"/>
      <c r="H15" s="60"/>
    </row>
    <row r="16" spans="1:8">
      <c r="A16" s="59" t="s">
        <v>19</v>
      </c>
      <c r="B16" s="59"/>
      <c r="C16" s="60"/>
      <c r="D16" s="60"/>
      <c r="E16" s="60"/>
      <c r="F16" s="60"/>
      <c r="G16" s="60"/>
      <c r="H16" s="60"/>
    </row>
    <row r="17" spans="1:8">
      <c r="A17" s="60" t="s">
        <v>20</v>
      </c>
      <c r="B17" s="60"/>
      <c r="C17" s="60"/>
      <c r="D17" s="60"/>
      <c r="E17" s="60"/>
      <c r="F17" s="60"/>
      <c r="G17" s="60"/>
      <c r="H17" s="60"/>
    </row>
    <row r="18" spans="1:8">
      <c r="A18" s="60" t="s">
        <v>21</v>
      </c>
      <c r="B18" s="60"/>
      <c r="C18" s="60"/>
      <c r="D18" s="60"/>
      <c r="E18" s="60"/>
      <c r="F18" s="60"/>
      <c r="G18" s="60"/>
      <c r="H18" s="60"/>
    </row>
    <row r="19" spans="1:8">
      <c r="A19" s="62" t="s">
        <v>22</v>
      </c>
      <c r="B19" s="63"/>
      <c r="C19" s="63"/>
      <c r="D19" s="63"/>
      <c r="E19" s="60"/>
      <c r="F19" s="60"/>
      <c r="G19" s="59"/>
      <c r="H19" s="60"/>
    </row>
    <row r="20" ht="15.6" spans="1:8">
      <c r="A20" s="45"/>
      <c r="B20" s="45"/>
      <c r="C20" s="45"/>
      <c r="D20" s="45"/>
      <c r="E20" s="45"/>
      <c r="F20" s="45"/>
      <c r="G20" s="45"/>
      <c r="H20" s="45"/>
    </row>
  </sheetData>
  <mergeCells count="3">
    <mergeCell ref="A1:H1"/>
    <mergeCell ref="A2:H2"/>
    <mergeCell ref="A11:A12"/>
  </mergeCells>
  <pageMargins left="0.75" right="0.75" top="1" bottom="1" header="0.5" footer="0.5"/>
  <pageSetup paperSize="9" scale="5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view="pageBreakPreview" zoomScale="85" zoomScaleNormal="100" workbookViewId="0">
      <selection activeCell="S15" sqref="S4 S6 S13 S15"/>
    </sheetView>
  </sheetViews>
  <sheetFormatPr defaultColWidth="9" defaultRowHeight="14.4"/>
  <cols>
    <col min="1" max="1" width="17.8796296296296" customWidth="1"/>
    <col min="2" max="2" width="19.1296296296296" customWidth="1"/>
    <col min="3" max="3" width="17.0740740740741" customWidth="1"/>
    <col min="4" max="4" width="20.6296296296296" customWidth="1"/>
    <col min="5" max="5" width="7.64814814814815" customWidth="1"/>
    <col min="6" max="9" width="6.5" customWidth="1"/>
    <col min="10" max="10" width="12.6111111111111" customWidth="1"/>
    <col min="11" max="12" width="12.6111111111111" hidden="1" customWidth="1"/>
    <col min="13" max="13" width="15.3425925925926" hidden="1" customWidth="1"/>
    <col min="19" max="19" width="12.4074074074074" customWidth="1"/>
  </cols>
  <sheetData>
    <row r="1" customFormat="1" spans="1:1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1" spans="1:19">
      <c r="A2" s="2" t="s">
        <v>24</v>
      </c>
      <c r="B2" s="2" t="s">
        <v>25</v>
      </c>
      <c r="C2" s="2" t="s">
        <v>26</v>
      </c>
      <c r="D2" s="3" t="s">
        <v>27</v>
      </c>
      <c r="E2" s="4" t="s">
        <v>28</v>
      </c>
      <c r="F2" s="4"/>
      <c r="G2" s="4"/>
      <c r="H2" s="4"/>
      <c r="I2" s="4"/>
      <c r="J2" s="4" t="s">
        <v>29</v>
      </c>
      <c r="K2" s="2" t="s">
        <v>30</v>
      </c>
      <c r="L2" s="2" t="s">
        <v>31</v>
      </c>
      <c r="M2" s="2" t="s">
        <v>32</v>
      </c>
      <c r="N2" s="22" t="s">
        <v>33</v>
      </c>
      <c r="O2" s="4"/>
      <c r="P2" s="4"/>
      <c r="Q2" s="4"/>
      <c r="R2" s="4"/>
      <c r="S2" s="35" t="s">
        <v>34</v>
      </c>
    </row>
    <row r="3" customFormat="1" spans="1:19">
      <c r="A3" s="2"/>
      <c r="B3" s="2"/>
      <c r="C3" s="2"/>
      <c r="D3" s="2"/>
      <c r="E3" s="4" t="s">
        <v>35</v>
      </c>
      <c r="F3" s="4" t="s">
        <v>36</v>
      </c>
      <c r="G3" s="4" t="s">
        <v>37</v>
      </c>
      <c r="H3" s="4" t="s">
        <v>38</v>
      </c>
      <c r="I3" s="4" t="s">
        <v>39</v>
      </c>
      <c r="J3" s="4"/>
      <c r="K3" s="2"/>
      <c r="L3" s="2"/>
      <c r="M3" s="2"/>
      <c r="N3" s="23" t="s">
        <v>35</v>
      </c>
      <c r="O3" s="4" t="s">
        <v>36</v>
      </c>
      <c r="P3" s="4" t="s">
        <v>37</v>
      </c>
      <c r="Q3" s="4" t="s">
        <v>38</v>
      </c>
      <c r="R3" s="4" t="s">
        <v>39</v>
      </c>
      <c r="S3" s="36"/>
    </row>
    <row r="4" customFormat="1" ht="31" customHeight="1" spans="1:19">
      <c r="A4" s="5">
        <v>1142567</v>
      </c>
      <c r="B4" s="6" t="s">
        <v>40</v>
      </c>
      <c r="C4" s="5" t="s">
        <v>41</v>
      </c>
      <c r="D4" s="7" t="s">
        <v>42</v>
      </c>
      <c r="E4" s="4">
        <f>N4*S4</f>
        <v>186</v>
      </c>
      <c r="F4" s="4">
        <f>O4*S4</f>
        <v>558</v>
      </c>
      <c r="G4" s="4">
        <f>P4*S4</f>
        <v>372</v>
      </c>
      <c r="H4" s="4">
        <f>Q4*S4</f>
        <v>186</v>
      </c>
      <c r="I4" s="4">
        <f>R4*S4</f>
        <v>186</v>
      </c>
      <c r="J4" s="4">
        <f>SUM(E4:I4)</f>
        <v>1488</v>
      </c>
      <c r="K4" s="24" t="s">
        <v>43</v>
      </c>
      <c r="L4" s="25">
        <f>M4-14</f>
        <v>45736</v>
      </c>
      <c r="M4" s="25">
        <v>45750</v>
      </c>
      <c r="N4" s="4">
        <v>1</v>
      </c>
      <c r="O4" s="4">
        <v>3</v>
      </c>
      <c r="P4" s="4">
        <v>2</v>
      </c>
      <c r="Q4" s="4">
        <v>1</v>
      </c>
      <c r="R4" s="4">
        <v>1</v>
      </c>
      <c r="S4" s="37">
        <v>186</v>
      </c>
    </row>
    <row r="5" customFormat="1" spans="1:19">
      <c r="A5" s="5"/>
      <c r="B5" s="8"/>
      <c r="C5" s="9"/>
      <c r="D5" s="10" t="s">
        <v>44</v>
      </c>
      <c r="E5" s="10">
        <f t="shared" ref="E5:J5" si="0">SUM(E4:E4)</f>
        <v>186</v>
      </c>
      <c r="F5" s="10">
        <f t="shared" si="0"/>
        <v>558</v>
      </c>
      <c r="G5" s="10">
        <f t="shared" si="0"/>
        <v>372</v>
      </c>
      <c r="H5" s="10">
        <f t="shared" si="0"/>
        <v>186</v>
      </c>
      <c r="I5" s="10">
        <f t="shared" si="0"/>
        <v>186</v>
      </c>
      <c r="J5" s="10">
        <f t="shared" si="0"/>
        <v>1488</v>
      </c>
      <c r="K5" s="21"/>
      <c r="L5" s="26"/>
      <c r="M5" s="27"/>
      <c r="N5" s="28"/>
      <c r="O5" s="28"/>
      <c r="P5" s="28"/>
      <c r="Q5" s="28"/>
      <c r="R5" s="28"/>
      <c r="S5" s="38"/>
    </row>
    <row r="6" customFormat="1" spans="1:19">
      <c r="A6" s="5"/>
      <c r="B6" s="11" t="s">
        <v>45</v>
      </c>
      <c r="C6" s="5" t="s">
        <v>46</v>
      </c>
      <c r="D6" s="7" t="s">
        <v>42</v>
      </c>
      <c r="E6" s="4">
        <f>N6*S6</f>
        <v>204</v>
      </c>
      <c r="F6" s="4">
        <f>O6*S6</f>
        <v>612</v>
      </c>
      <c r="G6" s="4">
        <f>P6*S6</f>
        <v>408</v>
      </c>
      <c r="H6" s="4">
        <f>Q6*S6</f>
        <v>204</v>
      </c>
      <c r="I6" s="4">
        <f>R6*S6</f>
        <v>204</v>
      </c>
      <c r="J6" s="4">
        <f>SUM(E6:I6)</f>
        <v>1632</v>
      </c>
      <c r="K6" s="24" t="s">
        <v>43</v>
      </c>
      <c r="L6" s="29">
        <f>M6-14</f>
        <v>45736</v>
      </c>
      <c r="M6" s="25">
        <v>45750</v>
      </c>
      <c r="N6" s="4">
        <v>1</v>
      </c>
      <c r="O6" s="4">
        <v>3</v>
      </c>
      <c r="P6" s="4">
        <v>2</v>
      </c>
      <c r="Q6" s="4">
        <v>1</v>
      </c>
      <c r="R6" s="4">
        <v>1</v>
      </c>
      <c r="S6" s="37">
        <v>204</v>
      </c>
    </row>
    <row r="7" customFormat="1" spans="1:19">
      <c r="A7" s="5"/>
      <c r="B7" s="12"/>
      <c r="C7" s="5"/>
      <c r="D7" s="10" t="s">
        <v>44</v>
      </c>
      <c r="E7" s="10">
        <f t="shared" ref="E7:J7" si="1">SUM(E6:E6)</f>
        <v>204</v>
      </c>
      <c r="F7" s="10">
        <f t="shared" si="1"/>
        <v>612</v>
      </c>
      <c r="G7" s="10">
        <f t="shared" si="1"/>
        <v>408</v>
      </c>
      <c r="H7" s="10">
        <f t="shared" si="1"/>
        <v>204</v>
      </c>
      <c r="I7" s="10">
        <f t="shared" si="1"/>
        <v>204</v>
      </c>
      <c r="J7" s="10">
        <f t="shared" si="1"/>
        <v>1632</v>
      </c>
      <c r="K7" s="24"/>
      <c r="L7" s="29"/>
      <c r="M7" s="25"/>
      <c r="N7" s="28"/>
      <c r="O7" s="28"/>
      <c r="P7" s="28"/>
      <c r="Q7" s="28"/>
      <c r="R7" s="28"/>
      <c r="S7" s="38"/>
    </row>
    <row r="10" customFormat="1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customFormat="1" spans="1:19">
      <c r="A11" s="2" t="s">
        <v>24</v>
      </c>
      <c r="B11" s="2" t="s">
        <v>25</v>
      </c>
      <c r="C11" s="2" t="s">
        <v>26</v>
      </c>
      <c r="D11" s="3" t="s">
        <v>27</v>
      </c>
      <c r="E11" s="4" t="s">
        <v>28</v>
      </c>
      <c r="F11" s="4"/>
      <c r="G11" s="4"/>
      <c r="H11" s="4"/>
      <c r="I11" s="4"/>
      <c r="J11" s="4" t="s">
        <v>29</v>
      </c>
      <c r="K11" s="2" t="s">
        <v>30</v>
      </c>
      <c r="L11" s="2" t="s">
        <v>31</v>
      </c>
      <c r="M11" s="2" t="s">
        <v>32</v>
      </c>
      <c r="N11" s="22" t="s">
        <v>33</v>
      </c>
      <c r="O11" s="4"/>
      <c r="P11" s="4"/>
      <c r="Q11" s="4"/>
      <c r="R11" s="4"/>
      <c r="S11" s="35" t="s">
        <v>34</v>
      </c>
    </row>
    <row r="12" customFormat="1" spans="1:19">
      <c r="A12" s="2"/>
      <c r="B12" s="2"/>
      <c r="C12" s="2"/>
      <c r="D12" s="2"/>
      <c r="E12" s="4" t="s">
        <v>35</v>
      </c>
      <c r="F12" s="4" t="s">
        <v>36</v>
      </c>
      <c r="G12" s="4" t="s">
        <v>37</v>
      </c>
      <c r="H12" s="4" t="s">
        <v>38</v>
      </c>
      <c r="I12" s="4" t="s">
        <v>39</v>
      </c>
      <c r="J12" s="4"/>
      <c r="K12" s="2"/>
      <c r="L12" s="2"/>
      <c r="M12" s="2"/>
      <c r="N12" s="23" t="s">
        <v>35</v>
      </c>
      <c r="O12" s="4" t="s">
        <v>36</v>
      </c>
      <c r="P12" s="4" t="s">
        <v>37</v>
      </c>
      <c r="Q12" s="4" t="s">
        <v>38</v>
      </c>
      <c r="R12" s="4" t="s">
        <v>39</v>
      </c>
      <c r="S12" s="36"/>
    </row>
    <row r="13" customFormat="1" ht="31" customHeight="1" spans="1:19">
      <c r="A13" s="5">
        <v>1150779</v>
      </c>
      <c r="B13" s="6" t="s">
        <v>40</v>
      </c>
      <c r="C13" s="5" t="s">
        <v>47</v>
      </c>
      <c r="D13" s="7" t="s">
        <v>42</v>
      </c>
      <c r="E13" s="4">
        <f>N13*S13</f>
        <v>44</v>
      </c>
      <c r="F13" s="4">
        <f>O13*S13</f>
        <v>132</v>
      </c>
      <c r="G13" s="4">
        <f>P13*S13</f>
        <v>88</v>
      </c>
      <c r="H13" s="4">
        <f>Q13*S13</f>
        <v>44</v>
      </c>
      <c r="I13" s="4">
        <f>R13*S13</f>
        <v>44</v>
      </c>
      <c r="J13" s="4">
        <f>SUM(E13:I13)</f>
        <v>352</v>
      </c>
      <c r="K13" s="24" t="s">
        <v>43</v>
      </c>
      <c r="L13" s="25">
        <f>M13-14</f>
        <v>45800</v>
      </c>
      <c r="M13" s="25">
        <v>45814</v>
      </c>
      <c r="N13" s="4">
        <v>1</v>
      </c>
      <c r="O13" s="4">
        <v>3</v>
      </c>
      <c r="P13" s="4">
        <v>2</v>
      </c>
      <c r="Q13" s="4">
        <v>1</v>
      </c>
      <c r="R13" s="4">
        <v>1</v>
      </c>
      <c r="S13" s="37">
        <v>44</v>
      </c>
    </row>
    <row r="14" customFormat="1" spans="1:19">
      <c r="A14" s="5"/>
      <c r="B14" s="8"/>
      <c r="C14" s="9"/>
      <c r="D14" s="10" t="s">
        <v>44</v>
      </c>
      <c r="E14" s="10">
        <f t="shared" ref="E14:J14" si="2">SUM(E13:E13)</f>
        <v>44</v>
      </c>
      <c r="F14" s="10">
        <f t="shared" si="2"/>
        <v>132</v>
      </c>
      <c r="G14" s="10">
        <f t="shared" si="2"/>
        <v>88</v>
      </c>
      <c r="H14" s="10">
        <f t="shared" si="2"/>
        <v>44</v>
      </c>
      <c r="I14" s="10">
        <f t="shared" si="2"/>
        <v>44</v>
      </c>
      <c r="J14" s="10">
        <f t="shared" si="2"/>
        <v>352</v>
      </c>
      <c r="K14" s="21"/>
      <c r="L14" s="26"/>
      <c r="M14" s="27"/>
      <c r="N14" s="28"/>
      <c r="O14" s="28"/>
      <c r="P14" s="28"/>
      <c r="Q14" s="28"/>
      <c r="R14" s="28"/>
      <c r="S14" s="38"/>
    </row>
    <row r="15" customFormat="1" spans="1:19">
      <c r="A15" s="5"/>
      <c r="B15" s="11" t="s">
        <v>45</v>
      </c>
      <c r="C15" s="5" t="s">
        <v>48</v>
      </c>
      <c r="D15" s="7" t="s">
        <v>42</v>
      </c>
      <c r="E15" s="4">
        <f>N15*S15</f>
        <v>244</v>
      </c>
      <c r="F15" s="4">
        <f>O15*S15</f>
        <v>732</v>
      </c>
      <c r="G15" s="4">
        <f>P15*S15</f>
        <v>488</v>
      </c>
      <c r="H15" s="4">
        <f>Q15*S15</f>
        <v>244</v>
      </c>
      <c r="I15" s="4">
        <f>R15*S15</f>
        <v>244</v>
      </c>
      <c r="J15" s="4">
        <f>SUM(E15:I15)</f>
        <v>1952</v>
      </c>
      <c r="K15" s="24" t="s">
        <v>43</v>
      </c>
      <c r="L15" s="29">
        <f>M15-14</f>
        <v>45800</v>
      </c>
      <c r="M15" s="25">
        <v>45814</v>
      </c>
      <c r="N15" s="4">
        <v>1</v>
      </c>
      <c r="O15" s="4">
        <v>3</v>
      </c>
      <c r="P15" s="4">
        <v>2</v>
      </c>
      <c r="Q15" s="4">
        <v>1</v>
      </c>
      <c r="R15" s="4">
        <v>1</v>
      </c>
      <c r="S15" s="37">
        <v>244</v>
      </c>
    </row>
    <row r="16" customFormat="1" spans="1:19">
      <c r="A16" s="5"/>
      <c r="B16" s="12"/>
      <c r="C16" s="5"/>
      <c r="D16" s="10" t="s">
        <v>44</v>
      </c>
      <c r="E16" s="10">
        <f t="shared" ref="E16:J16" si="3">SUM(E15:E15)</f>
        <v>244</v>
      </c>
      <c r="F16" s="10">
        <f t="shared" si="3"/>
        <v>732</v>
      </c>
      <c r="G16" s="10">
        <f t="shared" si="3"/>
        <v>488</v>
      </c>
      <c r="H16" s="10">
        <f t="shared" si="3"/>
        <v>244</v>
      </c>
      <c r="I16" s="10">
        <f t="shared" si="3"/>
        <v>244</v>
      </c>
      <c r="J16" s="10">
        <f t="shared" si="3"/>
        <v>1952</v>
      </c>
      <c r="K16" s="24"/>
      <c r="L16" s="29"/>
      <c r="M16" s="25"/>
      <c r="N16" s="28"/>
      <c r="O16" s="28"/>
      <c r="P16" s="28"/>
      <c r="Q16" s="28"/>
      <c r="R16" s="28"/>
      <c r="S16" s="38"/>
    </row>
    <row r="20" customFormat="1" spans="1:13">
      <c r="A20" s="1" t="s">
        <v>49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customFormat="1" spans="1:13">
      <c r="A21" s="2" t="s">
        <v>50</v>
      </c>
      <c r="B21" s="2" t="s">
        <v>51</v>
      </c>
      <c r="C21" s="13" t="s">
        <v>52</v>
      </c>
      <c r="D21" s="4" t="s">
        <v>53</v>
      </c>
      <c r="E21" s="14" t="s">
        <v>28</v>
      </c>
      <c r="F21" s="15"/>
      <c r="G21" s="15"/>
      <c r="H21" s="15"/>
      <c r="I21" s="15"/>
      <c r="J21" s="4" t="s">
        <v>29</v>
      </c>
      <c r="K21" s="2"/>
      <c r="L21" s="2" t="s">
        <v>31</v>
      </c>
      <c r="M21" s="2" t="s">
        <v>32</v>
      </c>
    </row>
    <row r="22" customFormat="1" spans="1:13">
      <c r="A22" s="2"/>
      <c r="B22" s="2"/>
      <c r="C22" s="16"/>
      <c r="D22" s="4"/>
      <c r="E22" s="4" t="s">
        <v>35</v>
      </c>
      <c r="F22" s="4" t="s">
        <v>36</v>
      </c>
      <c r="G22" s="4" t="s">
        <v>37</v>
      </c>
      <c r="H22" s="4" t="s">
        <v>38</v>
      </c>
      <c r="I22" s="4" t="s">
        <v>39</v>
      </c>
      <c r="J22" s="4"/>
      <c r="K22" s="2"/>
      <c r="L22" s="2"/>
      <c r="M22" s="2"/>
    </row>
    <row r="23" customFormat="1" ht="28.8" spans="1:13">
      <c r="A23" s="17" t="s">
        <v>54</v>
      </c>
      <c r="B23" s="18" t="s">
        <v>55</v>
      </c>
      <c r="C23" s="18" t="s">
        <v>56</v>
      </c>
      <c r="D23" s="6" t="s">
        <v>40</v>
      </c>
      <c r="E23" s="5">
        <f t="shared" ref="E23:I23" si="4">E5+E14</f>
        <v>230</v>
      </c>
      <c r="F23" s="5">
        <f t="shared" si="4"/>
        <v>690</v>
      </c>
      <c r="G23" s="5">
        <f t="shared" si="4"/>
        <v>460</v>
      </c>
      <c r="H23" s="5">
        <f t="shared" si="4"/>
        <v>230</v>
      </c>
      <c r="I23" s="5">
        <f t="shared" si="4"/>
        <v>230</v>
      </c>
      <c r="J23" s="21">
        <f>SUM(E23:I23)</f>
        <v>1840</v>
      </c>
      <c r="K23" s="30"/>
      <c r="L23" s="31"/>
      <c r="M23" s="32"/>
    </row>
    <row r="24" customFormat="1" ht="28.8" spans="1:13">
      <c r="A24" s="19"/>
      <c r="B24" s="18"/>
      <c r="C24" s="18"/>
      <c r="D24" s="6" t="s">
        <v>57</v>
      </c>
      <c r="E24" s="5">
        <f t="shared" ref="E24:I24" si="5">E7+E16</f>
        <v>448</v>
      </c>
      <c r="F24" s="5">
        <f t="shared" si="5"/>
        <v>1344</v>
      </c>
      <c r="G24" s="5">
        <f t="shared" si="5"/>
        <v>896</v>
      </c>
      <c r="H24" s="5">
        <f t="shared" si="5"/>
        <v>448</v>
      </c>
      <c r="I24" s="5">
        <f t="shared" si="5"/>
        <v>448</v>
      </c>
      <c r="J24" s="21">
        <f>SUM(E24:I24)</f>
        <v>3584</v>
      </c>
      <c r="K24" s="33"/>
      <c r="L24" s="31"/>
      <c r="M24" s="17"/>
    </row>
    <row r="25" customFormat="1" spans="1:14">
      <c r="A25" s="20"/>
      <c r="B25" s="9"/>
      <c r="C25" s="9"/>
      <c r="D25" s="5" t="s">
        <v>58</v>
      </c>
      <c r="E25" s="21">
        <f t="shared" ref="E25:J25" si="6">SUM(E23:E24)</f>
        <v>678</v>
      </c>
      <c r="F25" s="21">
        <f t="shared" si="6"/>
        <v>2034</v>
      </c>
      <c r="G25" s="21">
        <f t="shared" si="6"/>
        <v>1356</v>
      </c>
      <c r="H25" s="21">
        <f t="shared" si="6"/>
        <v>678</v>
      </c>
      <c r="I25" s="21">
        <f t="shared" si="6"/>
        <v>678</v>
      </c>
      <c r="J25" s="21">
        <f t="shared" si="6"/>
        <v>5424</v>
      </c>
      <c r="K25" s="20"/>
      <c r="L25" s="20"/>
      <c r="M25" s="20"/>
      <c r="N25" s="34"/>
    </row>
  </sheetData>
  <mergeCells count="48">
    <mergeCell ref="A1:M1"/>
    <mergeCell ref="E2:I2"/>
    <mergeCell ref="N2:R2"/>
    <mergeCell ref="A10:M10"/>
    <mergeCell ref="E11:I11"/>
    <mergeCell ref="N11:R11"/>
    <mergeCell ref="A20:M20"/>
    <mergeCell ref="E21:I21"/>
    <mergeCell ref="A2:A3"/>
    <mergeCell ref="A4:A7"/>
    <mergeCell ref="A11:A12"/>
    <mergeCell ref="A13:A16"/>
    <mergeCell ref="A21:A22"/>
    <mergeCell ref="A23:A24"/>
    <mergeCell ref="B2:B3"/>
    <mergeCell ref="B11:B12"/>
    <mergeCell ref="B21:B22"/>
    <mergeCell ref="B23:B24"/>
    <mergeCell ref="C2:C3"/>
    <mergeCell ref="C11:C12"/>
    <mergeCell ref="C21:C22"/>
    <mergeCell ref="C23:C24"/>
    <mergeCell ref="D2:D3"/>
    <mergeCell ref="D11:D12"/>
    <mergeCell ref="D21:D22"/>
    <mergeCell ref="J2:J3"/>
    <mergeCell ref="J11:J12"/>
    <mergeCell ref="J21:J22"/>
    <mergeCell ref="K2:K3"/>
    <mergeCell ref="K6:K7"/>
    <mergeCell ref="K11:K12"/>
    <mergeCell ref="K15:K16"/>
    <mergeCell ref="K21:K22"/>
    <mergeCell ref="K23:K24"/>
    <mergeCell ref="L2:L3"/>
    <mergeCell ref="L6:L7"/>
    <mergeCell ref="L11:L12"/>
    <mergeCell ref="L15:L16"/>
    <mergeCell ref="L21:L22"/>
    <mergeCell ref="L23:L24"/>
    <mergeCell ref="M2:M3"/>
    <mergeCell ref="M6:M7"/>
    <mergeCell ref="M11:M12"/>
    <mergeCell ref="M15:M16"/>
    <mergeCell ref="M21:M22"/>
    <mergeCell ref="M23:M24"/>
    <mergeCell ref="S2:S3"/>
    <mergeCell ref="S11:S12"/>
  </mergeCells>
  <pageMargins left="0.75" right="0.75" top="1" bottom="1" header="0.5" footer="0.5"/>
  <pageSetup paperSize="9" scale="43" orientation="portrait"/>
  <headerFooter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3.4</vt:lpstr>
      <vt:lpstr>数量配比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2024-03-21T08:22:00Z</dcterms:created>
  <dcterms:modified xsi:type="dcterms:W3CDTF">2025-03-06T06:35:38Z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C2281A0A1F3E4DBA8A63BFA2B1836BD9_12</vt:lpwstr>
  </property>
  <property fmtid="{D5CDD505-2E9C-101B-9397-08002B2CF9AE}" pid="3" name="KSOProductBuildVer">
    <vt:lpwstr>2052-12.1.0.20305</vt:lpwstr>
  </property>
</Properties>
</file>