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23145" windowHeight="9225" tabRatio="642"/>
  </bookViews>
  <sheets>
    <sheet name="Order" sheetId="11" r:id="rId1"/>
  </sheets>
  <externalReferences>
    <externalReference r:id="rId2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" i="11" l="1"/>
  <c r="L12" i="11"/>
  <c r="L11" i="11"/>
  <c r="L10" i="11"/>
  <c r="L9" i="11"/>
  <c r="K9" i="11"/>
  <c r="L8" i="11"/>
  <c r="K8" i="11"/>
  <c r="L7" i="11"/>
  <c r="K7" i="11"/>
</calcChain>
</file>

<file path=xl/sharedStrings.xml><?xml version="1.0" encoding="utf-8"?>
<sst xmlns="http://schemas.openxmlformats.org/spreadsheetml/2006/main" count="73" uniqueCount="51">
  <si>
    <t>Pacific Paper</t>
  </si>
  <si>
    <t>Date: 24 February 2025</t>
  </si>
  <si>
    <t>April 25</t>
  </si>
  <si>
    <t>Bag Dimensions</t>
  </si>
  <si>
    <t>Paper</t>
  </si>
  <si>
    <t>Units per Pack</t>
  </si>
  <si>
    <t>EXW per '000 (RMB)</t>
  </si>
  <si>
    <t>No of Pack/Pallet</t>
  </si>
  <si>
    <t>Units '000/Pallet</t>
  </si>
  <si>
    <t>Pallets to Order</t>
  </si>
  <si>
    <t>Qty '000</t>
  </si>
  <si>
    <t>No.</t>
  </si>
  <si>
    <t>Item Name</t>
  </si>
  <si>
    <t>Bag Width (mm)</t>
  </si>
  <si>
    <t>Bag Length (mm)</t>
  </si>
  <si>
    <t>Gusset (mm)</t>
  </si>
  <si>
    <t>Strung</t>
  </si>
  <si>
    <t>Paper Colour</t>
  </si>
  <si>
    <t>Paper GSM</t>
  </si>
  <si>
    <t>1</t>
  </si>
  <si>
    <t>1/2 Square GPL Brown</t>
  </si>
  <si>
    <t>Yes</t>
  </si>
  <si>
    <t>Brown</t>
  </si>
  <si>
    <t>35+25</t>
  </si>
  <si>
    <t>500s/pack</t>
  </si>
  <si>
    <t>2</t>
  </si>
  <si>
    <t>1 Square GPL Brown</t>
  </si>
  <si>
    <t>3</t>
  </si>
  <si>
    <t>2 Square GPL Brown</t>
  </si>
  <si>
    <t>4</t>
  </si>
  <si>
    <t>Chicken Roll Plain Foil</t>
  </si>
  <si>
    <t>No</t>
  </si>
  <si>
    <t>Foil Paper</t>
  </si>
  <si>
    <t>5</t>
  </si>
  <si>
    <t>XL Chicken Plain Foil</t>
  </si>
  <si>
    <t>250s/pack</t>
  </si>
  <si>
    <t>6</t>
  </si>
  <si>
    <t>SA B#1 (200 x 240) Retail</t>
  </si>
  <si>
    <t>100s/pack</t>
  </si>
  <si>
    <t xml:space="preserve">production Date </t>
    <phoneticPr fontId="5" type="noConversion"/>
  </si>
  <si>
    <t>delivery date</t>
    <phoneticPr fontId="5" type="noConversion"/>
  </si>
  <si>
    <t>2025.3.26</t>
  </si>
  <si>
    <r>
      <t>2025.4.1</t>
    </r>
    <r>
      <rPr>
        <sz val="11"/>
        <color theme="1"/>
        <rFont val="等线"/>
        <family val="3"/>
        <charset val="134"/>
        <scheme val="minor"/>
      </rPr>
      <t>5</t>
    </r>
    <phoneticPr fontId="5" type="noConversion"/>
  </si>
  <si>
    <r>
      <t>2025.3.</t>
    </r>
    <r>
      <rPr>
        <sz val="11"/>
        <color theme="1"/>
        <rFont val="等线"/>
        <family val="3"/>
        <charset val="134"/>
        <scheme val="minor"/>
      </rPr>
      <t>13</t>
    </r>
    <phoneticPr fontId="5" type="noConversion"/>
  </si>
  <si>
    <r>
      <t>2</t>
    </r>
    <r>
      <rPr>
        <sz val="11"/>
        <color theme="1"/>
        <rFont val="等线"/>
        <family val="3"/>
        <charset val="134"/>
        <scheme val="minor"/>
      </rPr>
      <t>025.3.25</t>
    </r>
    <phoneticPr fontId="5" type="noConversion"/>
  </si>
  <si>
    <r>
      <t>2</t>
    </r>
    <r>
      <rPr>
        <sz val="11"/>
        <color theme="1"/>
        <rFont val="等线"/>
        <family val="3"/>
        <charset val="134"/>
        <scheme val="minor"/>
      </rPr>
      <t>025.3.25</t>
    </r>
    <phoneticPr fontId="5" type="noConversion"/>
  </si>
  <si>
    <t>2025.3.25</t>
    <phoneticPr fontId="5" type="noConversion"/>
  </si>
  <si>
    <r>
      <t xml:space="preserve">If the </t>
    </r>
    <r>
      <rPr>
        <sz val="11"/>
        <color theme="1"/>
        <rFont val="等线"/>
        <family val="3"/>
        <charset val="134"/>
        <scheme val="minor"/>
      </rPr>
      <t>stringging machine</t>
    </r>
    <r>
      <rPr>
        <sz val="11"/>
        <color theme="1"/>
        <rFont val="等线"/>
        <charset val="134"/>
        <scheme val="minor"/>
      </rPr>
      <t xml:space="preserve">  is not fully produced, we will manually </t>
    </r>
    <r>
      <rPr>
        <sz val="11"/>
        <color theme="1"/>
        <rFont val="等线"/>
        <family val="3"/>
        <charset val="134"/>
        <scheme val="minor"/>
      </rPr>
      <t>string</t>
    </r>
    <r>
      <rPr>
        <sz val="11"/>
        <color theme="1"/>
        <rFont val="等线"/>
        <charset val="134"/>
        <scheme val="minor"/>
      </rPr>
      <t xml:space="preserve"> the paper bag</t>
    </r>
    <phoneticPr fontId="5" type="noConversion"/>
  </si>
  <si>
    <t>We will produce according to the sample</t>
  </si>
  <si>
    <t>We will produce according to the packaging method provided</t>
  </si>
  <si>
    <t>2025.3.18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</si>
</sst>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_-* #,##0.00_-;\-* #,##0.00_-;_-* &quot;-&quot;??_-;_-@_-"/>
    <numFmt numFmtId="177" formatCode="_-* #,##0.0_-;\-* #,##0.0_-;_-* &quot;-&quot;??_-;_-@_-"/>
    <numFmt numFmtId="178" formatCode="_-* #,##0_-;\-* #,##0_-;_-* &quot;-&quot;??_-;_-@_-"/>
    <numFmt numFmtId="179" formatCode="#,##0.00_ ;\-#,##0.00\ "/>
  </numFmts>
  <fonts count="8" x14ac:knownFonts="1">
    <font>
      <sz val="11"/>
      <color theme="1"/>
      <name val="等线"/>
      <charset val="134"/>
      <scheme val="minor"/>
    </font>
    <font>
      <b/>
      <sz val="10"/>
      <name val="等线"/>
      <charset val="134"/>
      <scheme val="minor"/>
    </font>
    <font>
      <sz val="10"/>
      <name val="等线"/>
      <charset val="134"/>
      <scheme val="minor"/>
    </font>
    <font>
      <sz val="11"/>
      <color theme="1"/>
      <name val="等线"/>
      <charset val="134"/>
      <scheme val="minor"/>
    </font>
    <font>
      <sz val="10"/>
      <name val="Arial"/>
      <family val="2"/>
    </font>
    <font>
      <sz val="9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1"/>
      <name val="等线"/>
      <family val="3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3">
    <xf numFmtId="0" fontId="0" fillId="0" borderId="0"/>
    <xf numFmtId="176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4">
    <xf numFmtId="0" fontId="0" fillId="0" borderId="0" xfId="0"/>
    <xf numFmtId="49" fontId="1" fillId="0" borderId="0" xfId="9" applyNumberFormat="1" applyFont="1"/>
    <xf numFmtId="49" fontId="2" fillId="0" borderId="0" xfId="9" applyNumberFormat="1" applyFont="1"/>
    <xf numFmtId="0" fontId="2" fillId="0" borderId="0" xfId="9" applyFont="1"/>
    <xf numFmtId="177" fontId="2" fillId="0" borderId="0" xfId="3" applyNumberFormat="1" applyFont="1" applyBorder="1" applyAlignment="1"/>
    <xf numFmtId="49" fontId="1" fillId="2" borderId="2" xfId="9" applyNumberFormat="1" applyFont="1" applyFill="1" applyBorder="1" applyAlignment="1">
      <alignment horizontal="center"/>
    </xf>
    <xf numFmtId="49" fontId="1" fillId="4" borderId="4" xfId="9" applyNumberFormat="1" applyFont="1" applyFill="1" applyBorder="1" applyAlignment="1">
      <alignment horizontal="center" wrapText="1"/>
    </xf>
    <xf numFmtId="49" fontId="1" fillId="2" borderId="4" xfId="9" applyNumberFormat="1" applyFont="1" applyFill="1" applyBorder="1" applyAlignment="1">
      <alignment horizontal="center" wrapText="1"/>
    </xf>
    <xf numFmtId="49" fontId="1" fillId="3" borderId="4" xfId="9" applyNumberFormat="1" applyFont="1" applyFill="1" applyBorder="1" applyAlignment="1">
      <alignment horizontal="center" wrapText="1"/>
    </xf>
    <xf numFmtId="49" fontId="2" fillId="0" borderId="4" xfId="8" applyNumberFormat="1" applyFont="1" applyBorder="1" applyAlignment="1">
      <alignment horizontal="left" vertical="top"/>
    </xf>
    <xf numFmtId="49" fontId="2" fillId="0" borderId="4" xfId="9" applyNumberFormat="1" applyFont="1" applyBorder="1" applyAlignment="1">
      <alignment horizontal="left" vertical="top"/>
    </xf>
    <xf numFmtId="178" fontId="2" fillId="5" borderId="4" xfId="4" applyNumberFormat="1" applyFont="1" applyFill="1" applyBorder="1" applyAlignment="1">
      <alignment horizontal="right" vertical="top"/>
    </xf>
    <xf numFmtId="0" fontId="2" fillId="6" borderId="4" xfId="8" applyFont="1" applyFill="1" applyBorder="1" applyAlignment="1">
      <alignment vertical="top" wrapText="1"/>
    </xf>
    <xf numFmtId="178" fontId="2" fillId="6" borderId="4" xfId="4" applyNumberFormat="1" applyFont="1" applyFill="1" applyBorder="1" applyAlignment="1">
      <alignment horizontal="right" vertical="top"/>
    </xf>
    <xf numFmtId="0" fontId="2" fillId="6" borderId="4" xfId="9" applyFont="1" applyFill="1" applyBorder="1" applyAlignment="1">
      <alignment vertical="top" wrapText="1"/>
    </xf>
    <xf numFmtId="0" fontId="2" fillId="0" borderId="0" xfId="9" applyFont="1" applyAlignment="1">
      <alignment horizontal="right"/>
    </xf>
    <xf numFmtId="179" fontId="2" fillId="0" borderId="0" xfId="1" applyNumberFormat="1" applyFont="1"/>
    <xf numFmtId="178" fontId="2" fillId="0" borderId="0" xfId="1" applyNumberFormat="1" applyFont="1"/>
    <xf numFmtId="49" fontId="1" fillId="0" borderId="0" xfId="8" applyNumberFormat="1" applyFont="1"/>
    <xf numFmtId="176" fontId="2" fillId="9" borderId="4" xfId="4" applyFont="1" applyFill="1" applyBorder="1" applyAlignment="1">
      <alignment horizontal="center" vertical="top"/>
    </xf>
    <xf numFmtId="176" fontId="2" fillId="10" borderId="4" xfId="4" applyFont="1" applyFill="1" applyBorder="1" applyAlignment="1">
      <alignment horizontal="center" vertical="top"/>
    </xf>
    <xf numFmtId="177" fontId="2" fillId="9" borderId="4" xfId="4" applyNumberFormat="1" applyFont="1" applyFill="1" applyBorder="1" applyAlignment="1">
      <alignment horizontal="center" vertical="top"/>
    </xf>
    <xf numFmtId="177" fontId="2" fillId="10" borderId="4" xfId="1" applyNumberFormat="1" applyFont="1" applyFill="1" applyBorder="1" applyAlignment="1">
      <alignment horizontal="center" vertical="top"/>
    </xf>
    <xf numFmtId="176" fontId="2" fillId="10" borderId="4" xfId="1" applyFont="1" applyFill="1" applyBorder="1" applyAlignment="1">
      <alignment horizontal="center" vertical="top"/>
    </xf>
    <xf numFmtId="177" fontId="2" fillId="11" borderId="4" xfId="1" applyNumberFormat="1" applyFont="1" applyFill="1" applyBorder="1" applyAlignment="1">
      <alignment horizontal="center" vertical="top"/>
    </xf>
    <xf numFmtId="176" fontId="2" fillId="11" borderId="4" xfId="1" applyFont="1" applyFill="1" applyBorder="1" applyAlignment="1">
      <alignment horizontal="center" vertical="top"/>
    </xf>
    <xf numFmtId="176" fontId="2" fillId="0" borderId="0" xfId="9" applyNumberFormat="1" applyFont="1" applyAlignment="1">
      <alignment horizontal="right"/>
    </xf>
    <xf numFmtId="177" fontId="1" fillId="0" borderId="0" xfId="9" applyNumberFormat="1" applyFont="1"/>
    <xf numFmtId="176" fontId="1" fillId="0" borderId="0" xfId="9" applyNumberFormat="1" applyFont="1"/>
    <xf numFmtId="0" fontId="0" fillId="0" borderId="0" xfId="0" applyAlignment="1">
      <alignment horizontal="center" vertical="center"/>
    </xf>
    <xf numFmtId="0" fontId="0" fillId="0" borderId="4" xfId="0" applyBorder="1" applyAlignment="1"/>
    <xf numFmtId="0" fontId="6" fillId="0" borderId="0" xfId="0" applyFont="1" applyAlignment="1">
      <alignment horizontal="center"/>
    </xf>
    <xf numFmtId="49" fontId="1" fillId="7" borderId="1" xfId="9" applyNumberFormat="1" applyFont="1" applyFill="1" applyBorder="1" applyAlignment="1">
      <alignment horizontal="center"/>
    </xf>
    <xf numFmtId="49" fontId="1" fillId="7" borderId="2" xfId="9" applyNumberFormat="1" applyFont="1" applyFill="1" applyBorder="1" applyAlignment="1">
      <alignment horizontal="center"/>
    </xf>
    <xf numFmtId="49" fontId="1" fillId="2" borderId="1" xfId="9" applyNumberFormat="1" applyFont="1" applyFill="1" applyBorder="1" applyAlignment="1">
      <alignment horizontal="center"/>
    </xf>
    <xf numFmtId="49" fontId="1" fillId="2" borderId="2" xfId="9" applyNumberFormat="1" applyFont="1" applyFill="1" applyBorder="1" applyAlignment="1">
      <alignment horizontal="center"/>
    </xf>
    <xf numFmtId="49" fontId="1" fillId="2" borderId="3" xfId="9" applyNumberFormat="1" applyFont="1" applyFill="1" applyBorder="1" applyAlignment="1">
      <alignment horizontal="center"/>
    </xf>
    <xf numFmtId="0" fontId="1" fillId="3" borderId="4" xfId="9" applyFont="1" applyFill="1" applyBorder="1" applyAlignment="1">
      <alignment horizontal="center"/>
    </xf>
    <xf numFmtId="49" fontId="1" fillId="8" borderId="5" xfId="9" applyNumberFormat="1" applyFont="1" applyFill="1" applyBorder="1" applyAlignment="1">
      <alignment horizontal="center" wrapText="1"/>
    </xf>
    <xf numFmtId="49" fontId="1" fillId="8" borderId="6" xfId="9" applyNumberFormat="1" applyFont="1" applyFill="1" applyBorder="1" applyAlignment="1">
      <alignment horizontal="center" wrapText="1"/>
    </xf>
    <xf numFmtId="49" fontId="1" fillId="8" borderId="4" xfId="9" applyNumberFormat="1" applyFont="1" applyFill="1" applyBorder="1" applyAlignment="1">
      <alignment horizontal="center" wrapText="1"/>
    </xf>
    <xf numFmtId="0" fontId="1" fillId="7" borderId="5" xfId="9" applyFont="1" applyFill="1" applyBorder="1" applyAlignment="1">
      <alignment horizontal="center" wrapText="1"/>
    </xf>
    <xf numFmtId="0" fontId="1" fillId="7" borderId="6" xfId="9" applyFont="1" applyFill="1" applyBorder="1" applyAlignment="1">
      <alignment horizontal="center" wrapText="1"/>
    </xf>
    <xf numFmtId="0" fontId="7" fillId="0" borderId="0" xfId="0" applyFont="1" applyAlignment="1">
      <alignment horizontal="center" vertical="center"/>
    </xf>
  </cellXfs>
  <cellStyles count="13">
    <cellStyle name="Comma 2" xfId="2"/>
    <cellStyle name="Comma 2 2" xfId="3"/>
    <cellStyle name="Comma 3" xfId="4"/>
    <cellStyle name="Comma 3 2" xfId="5"/>
    <cellStyle name="Comma 4" xfId="6"/>
    <cellStyle name="Comma 7" xfId="7"/>
    <cellStyle name="Normal 2" xfId="8"/>
    <cellStyle name="Normal 2 2" xfId="9"/>
    <cellStyle name="Normal 2 2 3" xfId="10"/>
    <cellStyle name="Percent 2" xfId="11"/>
    <cellStyle name="Percent 2 2" xfId="12"/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wxid_8u1bykpwcdm222\FileStorage\File\2025-02\250220%20Wanhao%20Import%20Master%20(KG%20input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is"/>
      <sheetName val="Import Master"/>
      <sheetName val="WH Shipping"/>
      <sheetName val="WH Price Breakdown (26GSM)"/>
      <sheetName val="WH Price Breakdown (25GSM)"/>
      <sheetName val="PP Data"/>
      <sheetName val="Analysis (SS)"/>
    </sheetNames>
    <sheetDataSet>
      <sheetData sheetId="0">
        <row r="7">
          <cell r="S7">
            <v>43.6</v>
          </cell>
        </row>
        <row r="16">
          <cell r="S16">
            <v>58.1</v>
          </cell>
        </row>
        <row r="22">
          <cell r="S22">
            <v>71.599999999999994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tabSelected="1" topLeftCell="K4" workbookViewId="0">
      <selection activeCell="Q12" sqref="Q12"/>
    </sheetView>
  </sheetViews>
  <sheetFormatPr defaultColWidth="9" defaultRowHeight="14.25" x14ac:dyDescent="0.2"/>
  <cols>
    <col min="1" max="1" width="10.5" customWidth="1"/>
    <col min="2" max="2" width="20.625" customWidth="1"/>
    <col min="4" max="4" width="6.5" customWidth="1"/>
    <col min="8" max="8" width="7" customWidth="1"/>
    <col min="10" max="10" width="12" customWidth="1"/>
    <col min="11" max="11" width="16.875" customWidth="1"/>
    <col min="12" max="12" width="14.5" customWidth="1"/>
    <col min="13" max="13" width="14.375" customWidth="1"/>
    <col min="15" max="15" width="18.375" customWidth="1"/>
    <col min="16" max="16" width="37" customWidth="1"/>
    <col min="17" max="17" width="42.125" customWidth="1"/>
    <col min="18" max="18" width="76" customWidth="1"/>
  </cols>
  <sheetData>
    <row r="1" spans="1:19" x14ac:dyDescent="0.2">
      <c r="A1" s="1" t="s">
        <v>0</v>
      </c>
      <c r="B1" s="2"/>
      <c r="C1" s="1"/>
      <c r="D1" s="1"/>
      <c r="E1" s="1"/>
      <c r="F1" s="1"/>
      <c r="G1" s="2"/>
      <c r="H1" s="1"/>
      <c r="I1" s="1"/>
      <c r="J1" s="1"/>
      <c r="K1" s="1"/>
      <c r="L1" s="1"/>
      <c r="M1" s="1"/>
      <c r="N1" s="2"/>
      <c r="O1" s="2"/>
    </row>
    <row r="2" spans="1:19" x14ac:dyDescent="0.2">
      <c r="A2" s="2"/>
      <c r="B2" s="2"/>
      <c r="C2" s="1"/>
      <c r="D2" s="1"/>
      <c r="E2" s="1"/>
      <c r="F2" s="1"/>
      <c r="G2" s="2"/>
      <c r="H2" s="1"/>
      <c r="I2" s="1"/>
      <c r="J2" s="1"/>
      <c r="K2" s="1"/>
      <c r="L2" s="1"/>
      <c r="M2" s="1"/>
      <c r="N2" s="16"/>
      <c r="O2" s="17"/>
    </row>
    <row r="3" spans="1:19" x14ac:dyDescent="0.2">
      <c r="A3" s="1" t="s">
        <v>1</v>
      </c>
      <c r="B3" s="2"/>
      <c r="C3" s="1"/>
      <c r="D3" s="1"/>
      <c r="E3" s="1"/>
      <c r="F3" s="1"/>
      <c r="G3" s="2"/>
      <c r="H3" s="1"/>
      <c r="I3" s="1"/>
      <c r="J3" s="1"/>
      <c r="K3" s="1"/>
      <c r="L3" s="1"/>
      <c r="M3" s="1"/>
      <c r="N3" s="2"/>
      <c r="O3" s="2"/>
    </row>
    <row r="4" spans="1:19" x14ac:dyDescent="0.2">
      <c r="A4" s="1"/>
      <c r="B4" s="2"/>
      <c r="C4" s="1"/>
      <c r="D4" s="1"/>
      <c r="E4" s="1"/>
      <c r="F4" s="1"/>
      <c r="G4" s="2"/>
      <c r="H4" s="1"/>
      <c r="I4" s="1"/>
      <c r="J4" s="1"/>
      <c r="K4" s="1"/>
      <c r="L4" s="1"/>
      <c r="M4" s="1"/>
      <c r="N4" s="32" t="s">
        <v>2</v>
      </c>
      <c r="O4" s="33"/>
    </row>
    <row r="5" spans="1:19" x14ac:dyDescent="0.2">
      <c r="A5" s="3"/>
      <c r="B5" s="4"/>
      <c r="C5" s="34" t="s">
        <v>3</v>
      </c>
      <c r="D5" s="35"/>
      <c r="E5" s="36"/>
      <c r="F5" s="5"/>
      <c r="G5" s="37" t="s">
        <v>4</v>
      </c>
      <c r="H5" s="37"/>
      <c r="I5" s="1"/>
      <c r="J5" s="38" t="s">
        <v>5</v>
      </c>
      <c r="K5" s="38" t="s">
        <v>6</v>
      </c>
      <c r="L5" s="40" t="s">
        <v>7</v>
      </c>
      <c r="M5" s="40" t="s">
        <v>8</v>
      </c>
      <c r="N5" s="41" t="s">
        <v>9</v>
      </c>
      <c r="O5" s="41" t="s">
        <v>10</v>
      </c>
    </row>
    <row r="6" spans="1:19" ht="38.25" x14ac:dyDescent="0.2">
      <c r="A6" s="6" t="s">
        <v>11</v>
      </c>
      <c r="B6" s="6" t="s">
        <v>12</v>
      </c>
      <c r="C6" s="7" t="s">
        <v>13</v>
      </c>
      <c r="D6" s="7" t="s">
        <v>14</v>
      </c>
      <c r="E6" s="7" t="s">
        <v>15</v>
      </c>
      <c r="F6" s="7" t="s">
        <v>16</v>
      </c>
      <c r="G6" s="8" t="s">
        <v>17</v>
      </c>
      <c r="H6" s="8" t="s">
        <v>18</v>
      </c>
      <c r="I6" s="1"/>
      <c r="J6" s="39"/>
      <c r="K6" s="39"/>
      <c r="L6" s="40"/>
      <c r="M6" s="40"/>
      <c r="N6" s="42"/>
      <c r="O6" s="42" t="s">
        <v>10</v>
      </c>
      <c r="P6" s="31" t="s">
        <v>39</v>
      </c>
      <c r="Q6" s="31" t="s">
        <v>40</v>
      </c>
      <c r="S6" s="30"/>
    </row>
    <row r="7" spans="1:19" ht="43.9" customHeight="1" x14ac:dyDescent="0.2">
      <c r="A7" s="9" t="s">
        <v>19</v>
      </c>
      <c r="B7" s="10" t="s">
        <v>20</v>
      </c>
      <c r="C7" s="11">
        <v>140</v>
      </c>
      <c r="D7" s="11">
        <v>140</v>
      </c>
      <c r="E7" s="11">
        <v>0</v>
      </c>
      <c r="F7" s="12" t="s">
        <v>21</v>
      </c>
      <c r="G7" s="12" t="s">
        <v>22</v>
      </c>
      <c r="H7" s="13" t="s">
        <v>23</v>
      </c>
      <c r="I7" s="18"/>
      <c r="J7" s="19" t="s">
        <v>24</v>
      </c>
      <c r="K7" s="20">
        <f>[1]Analysis!$S$7</f>
        <v>43.6</v>
      </c>
      <c r="L7" s="21">
        <f t="shared" ref="L7:L10" si="0">M7*2</f>
        <v>290</v>
      </c>
      <c r="M7" s="21">
        <v>145</v>
      </c>
      <c r="N7" s="22">
        <v>4</v>
      </c>
      <c r="O7" s="23">
        <v>580</v>
      </c>
      <c r="P7" s="43" t="s">
        <v>46</v>
      </c>
      <c r="Q7" s="43" t="s">
        <v>42</v>
      </c>
      <c r="R7" s="43" t="s">
        <v>47</v>
      </c>
    </row>
    <row r="8" spans="1:19" ht="31.9" customHeight="1" x14ac:dyDescent="0.2">
      <c r="A8" s="9" t="s">
        <v>25</v>
      </c>
      <c r="B8" s="10" t="s">
        <v>26</v>
      </c>
      <c r="C8" s="11">
        <v>175</v>
      </c>
      <c r="D8" s="11">
        <v>180</v>
      </c>
      <c r="E8" s="11">
        <v>0</v>
      </c>
      <c r="F8" s="12" t="s">
        <v>21</v>
      </c>
      <c r="G8" s="12" t="s">
        <v>22</v>
      </c>
      <c r="H8" s="13" t="s">
        <v>23</v>
      </c>
      <c r="I8" s="18"/>
      <c r="J8" s="19" t="s">
        <v>24</v>
      </c>
      <c r="K8" s="20">
        <f>[1]Analysis!$S$16</f>
        <v>58.1</v>
      </c>
      <c r="L8" s="21">
        <f t="shared" si="0"/>
        <v>252</v>
      </c>
      <c r="M8" s="21">
        <v>126</v>
      </c>
      <c r="N8" s="22">
        <v>9</v>
      </c>
      <c r="O8" s="23">
        <v>1134</v>
      </c>
      <c r="P8" s="43" t="s">
        <v>44</v>
      </c>
      <c r="Q8" s="43" t="s">
        <v>42</v>
      </c>
      <c r="R8" s="43" t="s">
        <v>47</v>
      </c>
    </row>
    <row r="9" spans="1:19" ht="51" customHeight="1" x14ac:dyDescent="0.2">
      <c r="A9" s="9" t="s">
        <v>27</v>
      </c>
      <c r="B9" s="10" t="s">
        <v>28</v>
      </c>
      <c r="C9" s="11">
        <v>200</v>
      </c>
      <c r="D9" s="11">
        <v>205</v>
      </c>
      <c r="E9" s="11">
        <v>0</v>
      </c>
      <c r="F9" s="12" t="s">
        <v>21</v>
      </c>
      <c r="G9" s="12" t="s">
        <v>22</v>
      </c>
      <c r="H9" s="13" t="s">
        <v>23</v>
      </c>
      <c r="I9" s="18"/>
      <c r="J9" s="19" t="s">
        <v>24</v>
      </c>
      <c r="K9" s="20">
        <f>[1]Analysis!$S$22</f>
        <v>71.599999999999994</v>
      </c>
      <c r="L9" s="21">
        <f t="shared" si="0"/>
        <v>200</v>
      </c>
      <c r="M9" s="21">
        <v>100</v>
      </c>
      <c r="N9" s="22">
        <v>14</v>
      </c>
      <c r="O9" s="23">
        <v>1400</v>
      </c>
      <c r="P9" s="43" t="s">
        <v>45</v>
      </c>
      <c r="Q9" s="43" t="s">
        <v>42</v>
      </c>
      <c r="R9" s="43" t="s">
        <v>47</v>
      </c>
    </row>
    <row r="10" spans="1:19" ht="40.15" customHeight="1" x14ac:dyDescent="0.2">
      <c r="A10" s="9" t="s">
        <v>29</v>
      </c>
      <c r="B10" s="10" t="s">
        <v>30</v>
      </c>
      <c r="C10" s="11">
        <v>100</v>
      </c>
      <c r="D10" s="11">
        <v>300</v>
      </c>
      <c r="E10" s="11">
        <v>40</v>
      </c>
      <c r="F10" s="12" t="s">
        <v>31</v>
      </c>
      <c r="G10" s="12" t="s">
        <v>32</v>
      </c>
      <c r="H10" s="13">
        <v>70</v>
      </c>
      <c r="I10" s="18"/>
      <c r="J10" s="19" t="s">
        <v>24</v>
      </c>
      <c r="K10" s="20">
        <v>116.3</v>
      </c>
      <c r="L10" s="21">
        <f t="shared" si="0"/>
        <v>198</v>
      </c>
      <c r="M10" s="21">
        <v>99</v>
      </c>
      <c r="N10" s="22">
        <v>3</v>
      </c>
      <c r="O10" s="23">
        <v>297</v>
      </c>
      <c r="P10" s="43" t="s">
        <v>43</v>
      </c>
      <c r="Q10" s="29" t="s">
        <v>41</v>
      </c>
      <c r="R10" s="29" t="s">
        <v>48</v>
      </c>
    </row>
    <row r="11" spans="1:19" ht="43.15" customHeight="1" x14ac:dyDescent="0.2">
      <c r="A11" s="9" t="s">
        <v>33</v>
      </c>
      <c r="B11" s="10" t="s">
        <v>34</v>
      </c>
      <c r="C11" s="11">
        <v>170</v>
      </c>
      <c r="D11" s="11">
        <v>305</v>
      </c>
      <c r="E11" s="11">
        <v>65</v>
      </c>
      <c r="F11" s="12" t="s">
        <v>31</v>
      </c>
      <c r="G11" s="12" t="s">
        <v>32</v>
      </c>
      <c r="H11" s="13">
        <v>70</v>
      </c>
      <c r="I11" s="18"/>
      <c r="J11" s="19" t="s">
        <v>35</v>
      </c>
      <c r="K11" s="20">
        <v>179.1</v>
      </c>
      <c r="L11" s="21">
        <f>M11*4</f>
        <v>216</v>
      </c>
      <c r="M11" s="21">
        <v>54</v>
      </c>
      <c r="N11" s="22">
        <v>5</v>
      </c>
      <c r="O11" s="23">
        <v>270</v>
      </c>
      <c r="P11" s="43" t="s">
        <v>43</v>
      </c>
      <c r="Q11" s="29" t="s">
        <v>41</v>
      </c>
      <c r="R11" s="29" t="s">
        <v>48</v>
      </c>
    </row>
    <row r="12" spans="1:19" ht="36" customHeight="1" x14ac:dyDescent="0.2">
      <c r="A12" s="9" t="s">
        <v>36</v>
      </c>
      <c r="B12" s="10" t="s">
        <v>37</v>
      </c>
      <c r="C12" s="11">
        <v>200</v>
      </c>
      <c r="D12" s="11">
        <v>240</v>
      </c>
      <c r="E12" s="11">
        <v>0</v>
      </c>
      <c r="F12" s="12" t="s">
        <v>31</v>
      </c>
      <c r="G12" s="12" t="s">
        <v>22</v>
      </c>
      <c r="H12" s="13">
        <v>35</v>
      </c>
      <c r="I12" s="18"/>
      <c r="J12" s="19" t="s">
        <v>38</v>
      </c>
      <c r="K12" s="20">
        <v>54.8</v>
      </c>
      <c r="L12" s="21">
        <f>48*20</f>
        <v>960</v>
      </c>
      <c r="M12" s="21">
        <v>96</v>
      </c>
      <c r="N12" s="22">
        <v>5</v>
      </c>
      <c r="O12" s="23">
        <v>480</v>
      </c>
      <c r="P12" s="43" t="s">
        <v>50</v>
      </c>
      <c r="Q12" s="29" t="s">
        <v>41</v>
      </c>
      <c r="R12" s="29" t="s">
        <v>49</v>
      </c>
    </row>
    <row r="13" spans="1:19" x14ac:dyDescent="0.2">
      <c r="A13" s="9"/>
      <c r="B13" s="9"/>
      <c r="C13" s="11"/>
      <c r="D13" s="11"/>
      <c r="E13" s="11"/>
      <c r="F13" s="12"/>
      <c r="G13" s="12"/>
      <c r="H13" s="13"/>
      <c r="I13" s="18"/>
      <c r="J13" s="19"/>
      <c r="K13" s="19"/>
      <c r="L13" s="21"/>
      <c r="M13" s="21"/>
      <c r="N13" s="24"/>
      <c r="O13" s="25"/>
    </row>
    <row r="14" spans="1:19" x14ac:dyDescent="0.2">
      <c r="A14" s="10"/>
      <c r="B14" s="10"/>
      <c r="C14" s="11"/>
      <c r="D14" s="11"/>
      <c r="E14" s="11"/>
      <c r="F14" s="14"/>
      <c r="G14" s="14"/>
      <c r="H14" s="13"/>
      <c r="I14" s="1"/>
      <c r="J14" s="19"/>
      <c r="K14" s="19"/>
      <c r="L14" s="21"/>
      <c r="M14" s="21"/>
      <c r="N14" s="24"/>
      <c r="O14" s="25"/>
    </row>
    <row r="15" spans="1:19" x14ac:dyDescent="0.2">
      <c r="A15" s="10"/>
      <c r="B15" s="10"/>
      <c r="C15" s="11"/>
      <c r="D15" s="11"/>
      <c r="E15" s="11"/>
      <c r="F15" s="14"/>
      <c r="G15" s="14"/>
      <c r="H15" s="13"/>
      <c r="I15" s="1"/>
      <c r="J15" s="19"/>
      <c r="K15" s="19"/>
      <c r="L15" s="21"/>
      <c r="M15" s="21"/>
      <c r="N15" s="24"/>
      <c r="O15" s="25"/>
    </row>
    <row r="16" spans="1:19" x14ac:dyDescent="0.2">
      <c r="A16" s="10"/>
      <c r="B16" s="10"/>
      <c r="C16" s="11"/>
      <c r="D16" s="11"/>
      <c r="E16" s="11"/>
      <c r="F16" s="14"/>
      <c r="G16" s="14"/>
      <c r="H16" s="13"/>
      <c r="I16" s="1"/>
      <c r="J16" s="19"/>
      <c r="K16" s="19"/>
      <c r="L16" s="21"/>
      <c r="M16" s="21"/>
      <c r="N16" s="24"/>
      <c r="O16" s="25"/>
    </row>
    <row r="17" spans="1:15" x14ac:dyDescent="0.2">
      <c r="A17" s="10"/>
      <c r="B17" s="10"/>
      <c r="C17" s="11"/>
      <c r="D17" s="11"/>
      <c r="E17" s="11"/>
      <c r="F17" s="14"/>
      <c r="G17" s="14"/>
      <c r="H17" s="13"/>
      <c r="I17" s="1"/>
      <c r="J17" s="19"/>
      <c r="K17" s="19"/>
      <c r="L17" s="21"/>
      <c r="M17" s="21"/>
      <c r="N17" s="24"/>
      <c r="O17" s="25"/>
    </row>
    <row r="18" spans="1:15" x14ac:dyDescent="0.2">
      <c r="A18" s="3"/>
      <c r="B18" s="3"/>
      <c r="C18" s="15"/>
      <c r="D18" s="15"/>
      <c r="E18" s="15"/>
      <c r="F18" s="15"/>
      <c r="G18" s="3"/>
      <c r="H18" s="15"/>
      <c r="I18" s="15"/>
      <c r="J18" s="26"/>
      <c r="K18" s="15"/>
      <c r="L18" s="26"/>
      <c r="M18" s="26"/>
      <c r="N18" s="27">
        <f>SUM(N7:N17)</f>
        <v>40</v>
      </c>
      <c r="O18" s="28"/>
    </row>
  </sheetData>
  <mergeCells count="9">
    <mergeCell ref="N4:O4"/>
    <mergeCell ref="C5:E5"/>
    <mergeCell ref="G5:H5"/>
    <mergeCell ref="J5:J6"/>
    <mergeCell ref="K5:K6"/>
    <mergeCell ref="L5:L6"/>
    <mergeCell ref="M5:M6"/>
    <mergeCell ref="N5:N6"/>
    <mergeCell ref="O5:O6"/>
  </mergeCells>
  <phoneticPr fontId="5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5D1017469D124EA75286B091A8B8C7" ma:contentTypeVersion="15" ma:contentTypeDescription="Create a new document." ma:contentTypeScope="" ma:versionID="347a3c5ef59c63b18732b99625ce7109">
  <xsd:schema xmlns:xsd="http://www.w3.org/2001/XMLSchema" xmlns:xs="http://www.w3.org/2001/XMLSchema" xmlns:p="http://schemas.microsoft.com/office/2006/metadata/properties" xmlns:ns2="5217e296-e072-4759-80f1-fac87833eb4e" xmlns:ns3="135529c2-19c3-48da-beac-7e5011715a6a" targetNamespace="http://schemas.microsoft.com/office/2006/metadata/properties" ma:root="true" ma:fieldsID="9a0c95ed30c77f32f25f21332aa5cca7" ns2:_="" ns3:_="">
    <xsd:import namespace="5217e296-e072-4759-80f1-fac87833eb4e"/>
    <xsd:import namespace="135529c2-19c3-48da-beac-7e5011715a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17e296-e072-4759-80f1-fac87833eb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1ea53457-97f5-4d10-b259-8167c6d007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5529c2-19c3-48da-beac-7e5011715a6a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42950f8c-28c5-44d9-992c-fd54517e8592}" ma:internalName="TaxCatchAll" ma:showField="CatchAllData" ma:web="135529c2-19c3-48da-beac-7e5011715a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217e296-e072-4759-80f1-fac87833eb4e">
      <Terms xmlns="http://schemas.microsoft.com/office/infopath/2007/PartnerControls"/>
    </lcf76f155ced4ddcb4097134ff3c332f>
    <TaxCatchAll xmlns="135529c2-19c3-48da-beac-7e5011715a6a" xsi:nil="true"/>
  </documentManagement>
</p:properties>
</file>

<file path=customXml/itemProps1.xml><?xml version="1.0" encoding="utf-8"?>
<ds:datastoreItem xmlns:ds="http://schemas.openxmlformats.org/officeDocument/2006/customXml" ds:itemID="{6A0E7CE8-C4D5-41A6-9806-142D7AE34D3D}">
  <ds:schemaRefs/>
</ds:datastoreItem>
</file>

<file path=customXml/itemProps2.xml><?xml version="1.0" encoding="utf-8"?>
<ds:datastoreItem xmlns:ds="http://schemas.openxmlformats.org/officeDocument/2006/customXml" ds:itemID="{34E7104A-24AD-451E-A199-91C3B298FED8}">
  <ds:schemaRefs/>
</ds:datastoreItem>
</file>

<file path=customXml/itemProps3.xml><?xml version="1.0" encoding="utf-8"?>
<ds:datastoreItem xmlns:ds="http://schemas.openxmlformats.org/officeDocument/2006/customXml" ds:itemID="{1DF4F274-D1A3-437E-8CB7-35AFDCBE8AE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Accounts Pacific</dc:creator>
  <cp:lastModifiedBy>DELL</cp:lastModifiedBy>
  <cp:lastPrinted>2025-02-11T04:42:00Z</cp:lastPrinted>
  <dcterms:created xsi:type="dcterms:W3CDTF">2023-10-26T06:31:00Z</dcterms:created>
  <dcterms:modified xsi:type="dcterms:W3CDTF">2025-03-11T12:18:32Z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0x010100C75D1017469D124EA75286B091A8B8C7</vt:lpwstr>
  </property>
  <property fmtid="{D5CDD505-2E9C-101B-9397-08002B2CF9AE}" pid="3" name="MediaServiceImageTags">
    <vt:lpwstr/>
  </property>
  <property fmtid="{D5CDD505-2E9C-101B-9397-08002B2CF9AE}" pid="4" name="ICV">
    <vt:lpwstr>1F2B67DAD9DD4A2F8B1FCD98FC851B5C_13</vt:lpwstr>
  </property>
  <property fmtid="{D5CDD505-2E9C-101B-9397-08002B2CF9AE}" pid="5" name="KSOProductBuildVer">
    <vt:lpwstr>2052-12.1.0.20305</vt:lpwstr>
  </property>
</Properties>
</file>