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600" windowHeight="12080"/>
  </bookViews>
  <sheets>
    <sheet name="洗标" sheetId="1" r:id="rId1"/>
    <sheet name="条码标" sheetId="3" r:id="rId2"/>
  </sheets>
  <definedNames>
    <definedName name="_xlnm.Print_Area" localSheetId="1">条码标!$A$1:$P$1046888</definedName>
    <definedName name="_xlnm.Print_Area" localSheetId="0">洗标!$A$1:$O$1046807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<sst xmlns="http://schemas.openxmlformats.org/spreadsheetml/2006/main" count="409" uniqueCount="42">
  <si>
    <t>标类</t>
  </si>
  <si>
    <r>
      <rPr>
        <b/>
        <sz val="16"/>
        <color rgb="FF000000"/>
        <rFont val="宋体"/>
        <charset val="134"/>
      </rPr>
      <t>款式</t>
    </r>
  </si>
  <si>
    <r>
      <rPr>
        <b/>
        <sz val="16"/>
        <color rgb="FF000000"/>
        <rFont val="宋体"/>
        <charset val="134"/>
      </rPr>
      <t>品名</t>
    </r>
  </si>
  <si>
    <t>画稿</t>
  </si>
  <si>
    <t>规格</t>
  </si>
  <si>
    <t>颜色</t>
  </si>
  <si>
    <t>PO</t>
  </si>
  <si>
    <t>款颜色</t>
  </si>
  <si>
    <t>订单数</t>
  </si>
  <si>
    <t>采购数量/个
(未含船样数）</t>
  </si>
  <si>
    <t>损耗</t>
  </si>
  <si>
    <t>单件用量/个</t>
  </si>
  <si>
    <t>船样/套</t>
  </si>
  <si>
    <t>船样进度</t>
  </si>
  <si>
    <t>备注</t>
  </si>
  <si>
    <t>F3793AX</t>
  </si>
  <si>
    <t>Washing Instruction
洗标</t>
  </si>
  <si>
    <t>参考画稿</t>
  </si>
  <si>
    <t>11CM宽*2.5CM高</t>
  </si>
  <si>
    <r>
      <rPr>
        <b/>
        <sz val="16"/>
        <color indexed="8"/>
        <rFont val="宋体"/>
        <charset val="134"/>
      </rPr>
      <t>白底黑+</t>
    </r>
    <r>
      <rPr>
        <b/>
        <sz val="16"/>
        <color rgb="FFFF0000"/>
        <rFont val="宋体"/>
        <charset val="134"/>
      </rPr>
      <t>红</t>
    </r>
    <r>
      <rPr>
        <b/>
        <sz val="16"/>
        <color indexed="8"/>
        <rFont val="宋体"/>
        <charset val="134"/>
      </rPr>
      <t>字</t>
    </r>
  </si>
  <si>
    <t>黑色
BK81#</t>
  </si>
  <si>
    <t>分PO分颜色</t>
  </si>
  <si>
    <r>
      <rPr>
        <b/>
        <sz val="16"/>
        <color theme="7" tint="-0.499984740745262"/>
        <rFont val="宋体"/>
        <charset val="134"/>
      </rPr>
      <t>咖啡</t>
    </r>
    <r>
      <rPr>
        <b/>
        <sz val="16"/>
        <color indexed="8"/>
        <rFont val="宋体"/>
        <charset val="134"/>
      </rPr>
      <t>底黑+</t>
    </r>
    <r>
      <rPr>
        <b/>
        <sz val="16"/>
        <color rgb="FFFF0000"/>
        <rFont val="宋体"/>
        <charset val="134"/>
      </rPr>
      <t>红</t>
    </r>
    <r>
      <rPr>
        <b/>
        <sz val="16"/>
        <color indexed="8"/>
        <rFont val="宋体"/>
        <charset val="134"/>
      </rPr>
      <t>字</t>
    </r>
  </si>
  <si>
    <t>洗标颜色</t>
  </si>
  <si>
    <t>款式颜色</t>
  </si>
  <si>
    <t>采购数</t>
  </si>
  <si>
    <t>白底</t>
  </si>
  <si>
    <t>大货样20套</t>
  </si>
  <si>
    <t>咖啡底</t>
  </si>
  <si>
    <t>码数</t>
  </si>
  <si>
    <t>Stampsticker
条码标</t>
  </si>
  <si>
    <t>1.5CM宽*4.5CM高</t>
  </si>
  <si>
    <t>白底黑字</t>
  </si>
  <si>
    <t>S</t>
  </si>
  <si>
    <t>分尺码分颜色</t>
  </si>
  <si>
    <t>M</t>
  </si>
  <si>
    <t>L</t>
  </si>
  <si>
    <t>XL</t>
  </si>
  <si>
    <t>XXL</t>
  </si>
  <si>
    <t>TTL</t>
  </si>
  <si>
    <r>
      <rPr>
        <sz val="14"/>
        <color rgb="FF000000"/>
        <rFont val="宋体"/>
        <charset val="134"/>
      </rPr>
      <t>黑色</t>
    </r>
    <r>
      <rPr>
        <sz val="14"/>
        <color rgb="FF000000"/>
        <rFont val="Calibri"/>
        <charset val="134"/>
      </rPr>
      <t xml:space="preserve">
BK81#</t>
    </r>
  </si>
  <si>
    <r>
      <rPr>
        <b/>
        <sz val="14"/>
        <color rgb="FF000000"/>
        <rFont val="宋体"/>
        <charset val="134"/>
      </rPr>
      <t>大货样M码</t>
    </r>
    <r>
      <rPr>
        <b/>
        <sz val="14"/>
        <color rgb="FF000000"/>
        <rFont val="Calibri"/>
        <charset val="134"/>
      </rPr>
      <t>20</t>
    </r>
    <r>
      <rPr>
        <b/>
        <sz val="14"/>
        <color rgb="FF000000"/>
        <rFont val="宋体"/>
        <charset val="134"/>
      </rPr>
      <t>套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</si>
</sst>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50">
    <font>
      <sz val="11"/>
      <color indexed="8"/>
      <name val="新細明體"/>
      <charset val="134"/>
    </font>
    <font>
      <b/>
      <sz val="14"/>
      <color theme="1"/>
      <name val="Calibri"/>
      <charset val="134"/>
    </font>
    <font>
      <b/>
      <sz val="14"/>
      <color indexed="8"/>
      <name val="Calibri"/>
      <charset val="134"/>
    </font>
    <font>
      <b/>
      <sz val="14"/>
      <color rgb="FFFF0000"/>
      <name val="Calibri"/>
      <charset val="134"/>
    </font>
    <font>
      <b/>
      <sz val="14"/>
      <color theme="1"/>
      <name val="微软雅黑"/>
      <charset val="134"/>
    </font>
    <font>
      <b/>
      <sz val="16"/>
      <color theme="1"/>
      <name val="Calibri"/>
      <charset val="134"/>
    </font>
    <font>
      <b/>
      <sz val="16"/>
      <color theme="1"/>
      <name val="宋体"/>
      <charset val="134"/>
    </font>
    <font>
      <b/>
      <sz val="16"/>
      <color rgb="FF000000"/>
      <name val="宋体"/>
      <charset val="134"/>
    </font>
    <font>
      <b/>
      <sz val="14"/>
      <color rgb="FF000000"/>
      <name val="Calibri"/>
      <charset val="134"/>
    </font>
    <font>
      <b/>
      <sz val="16"/>
      <color rgb="FF000000"/>
      <name val="Calibri"/>
      <charset val="134"/>
    </font>
    <font>
      <b/>
      <sz val="16"/>
      <name val="宋体"/>
      <charset val="134"/>
    </font>
    <font>
      <b/>
      <sz val="16"/>
      <color indexed="8"/>
      <name val="宋体"/>
      <charset val="134"/>
    </font>
    <font>
      <b/>
      <sz val="16"/>
      <color rgb="FFFF0000"/>
      <name val="宋体"/>
      <charset val="134"/>
    </font>
    <font>
      <b/>
      <sz val="14"/>
      <name val="宋体"/>
      <charset val="134"/>
    </font>
    <font>
      <b/>
      <sz val="16"/>
      <name val="Calibri"/>
      <charset val="134"/>
    </font>
    <font>
      <b/>
      <sz val="14"/>
      <name val="Calibri"/>
      <charset val="134"/>
    </font>
    <font>
      <b/>
      <sz val="14"/>
      <color theme="1"/>
      <name val="宋体"/>
      <charset val="134"/>
    </font>
    <font>
      <b/>
      <sz val="14"/>
      <color rgb="FF000000"/>
      <name val="宋体"/>
      <charset val="134"/>
    </font>
    <font>
      <b/>
      <sz val="18"/>
      <color theme="1"/>
      <name val="宋体"/>
      <charset val="134"/>
    </font>
    <font>
      <sz val="18"/>
      <color theme="1"/>
      <name val="宋体"/>
      <charset val="134"/>
    </font>
    <font>
      <sz val="14"/>
      <color rgb="FF000000"/>
      <name val="Calibri"/>
      <charset val="134"/>
    </font>
    <font>
      <sz val="14"/>
      <color indexed="8"/>
      <name val="Calibri"/>
      <charset val="134"/>
    </font>
    <font>
      <sz val="16"/>
      <color indexed="8"/>
      <name val="宋体"/>
      <charset val="134"/>
    </font>
    <font>
      <sz val="16"/>
      <name val="Calibri"/>
      <charset val="134"/>
    </font>
    <font>
      <sz val="14"/>
      <name val="Calibri"/>
      <charset val="134"/>
    </font>
    <font>
      <b/>
      <sz val="16"/>
      <color indexed="8"/>
      <name val="新細明體"/>
      <charset val="134"/>
    </font>
    <font>
      <sz val="18"/>
      <color rgb="FF000000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name val="Calibri"/>
      <charset val="134"/>
    </font>
    <font>
      <b/>
      <sz val="16"/>
      <color theme="7" tint="-0.499984740745262"/>
      <name val="宋体"/>
      <charset val="134"/>
    </font>
    <font>
      <sz val="14"/>
      <color rgb="FF000000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1E3CB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27" fillId="0" borderId="0" applyFont="0" applyFill="0" applyBorder="0" applyAlignment="0" applyProtection="0">
      <alignment vertical="center"/>
    </xf>
    <xf numFmtId="44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2" fontId="27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7" fillId="5" borderId="9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6" borderId="12" applyNumberFormat="0" applyAlignment="0" applyProtection="0">
      <alignment vertical="center"/>
    </xf>
    <xf numFmtId="0" fontId="37" fillId="7" borderId="13" applyNumberFormat="0" applyAlignment="0" applyProtection="0">
      <alignment vertical="center"/>
    </xf>
    <xf numFmtId="0" fontId="38" fillId="7" borderId="12" applyNumberFormat="0" applyAlignment="0" applyProtection="0">
      <alignment vertical="center"/>
    </xf>
    <xf numFmtId="0" fontId="39" fillId="8" borderId="14" applyNumberFormat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4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6" fillId="34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7" fillId="0" borderId="0"/>
  </cellStyleXfs>
  <cellXfs count="7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3" borderId="2" xfId="0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176" fontId="12" fillId="0" borderId="2" xfId="0" applyNumberFormat="1" applyFont="1" applyBorder="1" applyAlignment="1">
      <alignment horizontal="center" vertical="center" wrapText="1"/>
    </xf>
    <xf numFmtId="176" fontId="12" fillId="3" borderId="2" xfId="0" applyNumberFormat="1" applyFont="1" applyFill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/>
    </xf>
    <xf numFmtId="176" fontId="14" fillId="0" borderId="2" xfId="0" applyNumberFormat="1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wrapText="1"/>
    </xf>
    <xf numFmtId="0" fontId="8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8" fillId="0" borderId="0" xfId="0" applyFont="1">
      <alignment vertical="center"/>
    </xf>
    <xf numFmtId="0" fontId="19" fillId="0" borderId="2" xfId="0" applyFont="1" applyBorder="1">
      <alignment vertical="center"/>
    </xf>
    <xf numFmtId="0" fontId="20" fillId="0" borderId="2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176" fontId="12" fillId="0" borderId="0" xfId="0" applyNumberFormat="1" applyFont="1" applyAlignment="1">
      <alignment horizontal="center" vertical="center" wrapText="1"/>
    </xf>
    <xf numFmtId="176" fontId="12" fillId="3" borderId="0" xfId="0" applyNumberFormat="1" applyFont="1" applyFill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 wrapText="1"/>
    </xf>
    <xf numFmtId="0" fontId="19" fillId="0" borderId="2" xfId="0" applyFont="1" applyBorder="1" applyAlignment="1">
      <alignment horizontal="center" vertical="center"/>
    </xf>
    <xf numFmtId="0" fontId="22" fillId="0" borderId="2" xfId="0" applyFont="1" applyBorder="1" applyAlignment="1">
      <alignment horizontal="center" vertical="center" wrapText="1"/>
    </xf>
    <xf numFmtId="176" fontId="23" fillId="0" borderId="2" xfId="0" applyNumberFormat="1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24" fillId="0" borderId="2" xfId="0" applyFont="1" applyBorder="1" applyAlignment="1">
      <alignment horizontal="left" vertical="center"/>
    </xf>
    <xf numFmtId="0" fontId="1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25" fillId="0" borderId="2" xfId="0" applyFont="1" applyFill="1" applyBorder="1" applyAlignment="1">
      <alignment horizontal="center" vertical="center"/>
    </xf>
    <xf numFmtId="0" fontId="25" fillId="0" borderId="2" xfId="0" applyFont="1" applyBorder="1" applyAlignment="1">
      <alignment horizontal="center" vertical="center"/>
    </xf>
    <xf numFmtId="0" fontId="6" fillId="4" borderId="2" xfId="0" applyFont="1" applyFill="1" applyBorder="1" applyAlignment="1">
      <alignment horizontal="center" vertical="center" wrapText="1"/>
    </xf>
    <xf numFmtId="0" fontId="10" fillId="4" borderId="2" xfId="0" applyFont="1" applyFill="1" applyBorder="1" applyAlignment="1">
      <alignment horizontal="center" vertical="center" wrapText="1"/>
    </xf>
    <xf numFmtId="0" fontId="11" fillId="4" borderId="2" xfId="0" applyFont="1" applyFill="1" applyBorder="1" applyAlignment="1">
      <alignment horizontal="center" vertical="center" wrapText="1"/>
    </xf>
    <xf numFmtId="0" fontId="25" fillId="4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26" fillId="0" borderId="2" xfId="0" applyFont="1" applyBorder="1" applyAlignment="1">
      <alignment horizontal="left" vertical="center"/>
    </xf>
    <xf numFmtId="0" fontId="13" fillId="2" borderId="7" xfId="0" applyFont="1" applyFill="1" applyBorder="1" applyAlignment="1">
      <alignment horizontal="center" vertical="center" wrapText="1"/>
    </xf>
    <xf numFmtId="0" fontId="13" fillId="2" borderId="8" xfId="0" applyFont="1" applyFill="1" applyBorder="1" applyAlignment="1">
      <alignment horizontal="center" vertical="center" wrapText="1"/>
    </xf>
    <xf numFmtId="0" fontId="14" fillId="4" borderId="2" xfId="0" applyFont="1" applyFill="1" applyBorder="1" applyAlignment="1">
      <alignment horizontal="center" vertical="center"/>
    </xf>
    <xf numFmtId="176" fontId="14" fillId="4" borderId="2" xfId="0" applyNumberFormat="1" applyFont="1" applyFill="1" applyBorder="1" applyAlignment="1">
      <alignment horizontal="center" vertical="center"/>
    </xf>
    <xf numFmtId="0" fontId="15" fillId="4" borderId="2" xfId="0" applyFont="1" applyFill="1" applyBorder="1" applyAlignment="1">
      <alignment horizontal="center" vertical="center"/>
    </xf>
    <xf numFmtId="0" fontId="14" fillId="4" borderId="2" xfId="0" applyFont="1" applyFill="1" applyBorder="1" applyAlignment="1">
      <alignment horizontal="center" vertical="center" wrapText="1"/>
    </xf>
    <xf numFmtId="0" fontId="17" fillId="4" borderId="2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/>
    </xf>
    <xf numFmtId="176" fontId="14" fillId="0" borderId="2" xfId="0" applyNumberFormat="1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center" vertical="center" wrapText="1"/>
    </xf>
    <xf numFmtId="176" fontId="19" fillId="0" borderId="2" xfId="0" applyNumberFormat="1" applyFont="1" applyBorder="1">
      <alignment vertical="center"/>
    </xf>
    <xf numFmtId="0" fontId="21" fillId="0" borderId="2" xfId="0" applyFont="1" applyBorder="1" applyAlignment="1">
      <alignment horizontal="left" vertical="center"/>
    </xf>
    <xf numFmtId="176" fontId="2" fillId="0" borderId="0" xfId="0" applyNumberFormat="1" applyFont="1" applyAlignment="1">
      <alignment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1E3CB"/>
      <color rgb="000000FF"/>
      <color rgb="00EAD5AC"/>
      <color rgb="00FBF7E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1047995"/>
  <sheetViews>
    <sheetView tabSelected="1" zoomScale="44" zoomScaleNormal="44" zoomScaleSheetLayoutView="46" workbookViewId="0">
      <pane ySplit="2" topLeftCell="A13" activePane="bottomLeft" state="frozen"/>
      <selection/>
      <selection pane="bottomLeft" activeCell="J14" sqref="J14"/>
    </sheetView>
  </sheetViews>
  <sheetFormatPr defaultColWidth="11.7" defaultRowHeight="18.5"/>
  <cols>
    <col min="1" max="1" width="4.4" style="5" customWidth="1"/>
    <col min="2" max="2" width="15" style="5" customWidth="1"/>
    <col min="3" max="3" width="27.9" style="5" customWidth="1"/>
    <col min="4" max="4" width="29" style="5" customWidth="1"/>
    <col min="5" max="5" width="29.4" style="4" customWidth="1"/>
    <col min="6" max="6" width="25.5" style="4" customWidth="1"/>
    <col min="7" max="7" width="19" style="4" customWidth="1"/>
    <col min="8" max="8" width="15.7" style="4" customWidth="1"/>
    <col min="9" max="9" width="13.1" style="6" hidden="1" customWidth="1"/>
    <col min="10" max="10" width="28" style="6" customWidth="1"/>
    <col min="11" max="12" width="13.1" style="4" customWidth="1"/>
    <col min="13" max="13" width="12.1" style="5" customWidth="1"/>
    <col min="14" max="14" width="13.6" style="5" customWidth="1"/>
    <col min="15" max="15" width="17.1" style="5" customWidth="1"/>
    <col min="16" max="16" width="21.1" style="5" customWidth="1"/>
    <col min="17" max="16384" width="11.7" style="5"/>
  </cols>
  <sheetData>
    <row r="1" s="1" customFormat="1" ht="38.5" customHeight="1" spans="1:16">
      <c r="A1" s="50" t="s">
        <v>0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</row>
    <row r="2" s="2" customFormat="1" ht="46.5" customHeight="1" spans="1:16">
      <c r="A2" s="8"/>
      <c r="B2" s="9" t="s">
        <v>1</v>
      </c>
      <c r="C2" s="9" t="s">
        <v>2</v>
      </c>
      <c r="D2" s="10" t="s">
        <v>3</v>
      </c>
      <c r="E2" s="11" t="s">
        <v>4</v>
      </c>
      <c r="F2" s="11" t="s">
        <v>5</v>
      </c>
      <c r="G2" s="11" t="s">
        <v>6</v>
      </c>
      <c r="H2" s="11" t="s">
        <v>7</v>
      </c>
      <c r="I2" s="18" t="s">
        <v>8</v>
      </c>
      <c r="J2" s="19" t="s">
        <v>9</v>
      </c>
      <c r="K2" s="63" t="s">
        <v>10</v>
      </c>
      <c r="L2" s="64"/>
      <c r="M2" s="21" t="s">
        <v>11</v>
      </c>
      <c r="N2" s="20" t="s">
        <v>12</v>
      </c>
      <c r="O2" s="20" t="s">
        <v>13</v>
      </c>
      <c r="P2" s="28" t="s">
        <v>14</v>
      </c>
    </row>
    <row r="3" s="3" customFormat="1" ht="73.5" customHeight="1" spans="1:30">
      <c r="A3" s="12">
        <v>1</v>
      </c>
      <c r="B3" s="13" t="s">
        <v>15</v>
      </c>
      <c r="C3" s="14" t="s">
        <v>16</v>
      </c>
      <c r="D3" s="14" t="s">
        <v>17</v>
      </c>
      <c r="E3" s="15" t="s">
        <v>18</v>
      </c>
      <c r="F3" s="16" t="s">
        <v>19</v>
      </c>
      <c r="G3" s="52">
        <v>1605231</v>
      </c>
      <c r="H3" s="16" t="s">
        <v>20</v>
      </c>
      <c r="I3" s="53">
        <v>2871</v>
      </c>
      <c r="J3" s="23">
        <f>I3*K3</f>
        <v>2928.42</v>
      </c>
      <c r="K3" s="24">
        <v>1.02</v>
      </c>
      <c r="L3" s="25">
        <f>J3-I3</f>
        <v>57.4200000000001</v>
      </c>
      <c r="M3" s="26">
        <v>1</v>
      </c>
      <c r="N3" s="24">
        <v>1</v>
      </c>
      <c r="O3" s="27"/>
      <c r="P3" s="29" t="s">
        <v>21</v>
      </c>
      <c r="Q3" s="30"/>
      <c r="R3" s="77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</row>
    <row r="4" s="3" customFormat="1" ht="73.5" customHeight="1" spans="1:30">
      <c r="A4" s="12">
        <v>2</v>
      </c>
      <c r="B4" s="13"/>
      <c r="C4" s="14" t="s">
        <v>16</v>
      </c>
      <c r="D4" s="14" t="s">
        <v>17</v>
      </c>
      <c r="E4" s="15" t="s">
        <v>18</v>
      </c>
      <c r="F4" s="16" t="s">
        <v>19</v>
      </c>
      <c r="G4" s="53">
        <v>1605232</v>
      </c>
      <c r="H4" s="16" t="s">
        <v>20</v>
      </c>
      <c r="I4" s="53">
        <v>22</v>
      </c>
      <c r="J4" s="23">
        <f t="shared" ref="J4:J9" si="0">I4*K4</f>
        <v>22.66</v>
      </c>
      <c r="K4" s="24">
        <v>1.03</v>
      </c>
      <c r="L4" s="25">
        <f t="shared" ref="L4:L22" si="1">J4-I4</f>
        <v>0.66</v>
      </c>
      <c r="M4" s="26">
        <v>1</v>
      </c>
      <c r="N4" s="24">
        <v>1</v>
      </c>
      <c r="O4" s="27"/>
      <c r="P4" s="29" t="s">
        <v>21</v>
      </c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</row>
    <row r="5" s="3" customFormat="1" ht="73.5" customHeight="1" spans="1:30">
      <c r="A5" s="12">
        <v>3</v>
      </c>
      <c r="B5" s="13"/>
      <c r="C5" s="14" t="s">
        <v>16</v>
      </c>
      <c r="D5" s="14" t="s">
        <v>17</v>
      </c>
      <c r="E5" s="15" t="s">
        <v>18</v>
      </c>
      <c r="F5" s="16" t="s">
        <v>19</v>
      </c>
      <c r="G5" s="53">
        <v>1605233</v>
      </c>
      <c r="H5" s="16" t="s">
        <v>20</v>
      </c>
      <c r="I5" s="53">
        <v>319</v>
      </c>
      <c r="J5" s="23">
        <f t="shared" si="0"/>
        <v>328.57</v>
      </c>
      <c r="K5" s="24">
        <v>1.03</v>
      </c>
      <c r="L5" s="25">
        <f t="shared" si="1"/>
        <v>9.56999999999999</v>
      </c>
      <c r="M5" s="26">
        <v>1</v>
      </c>
      <c r="N5" s="24">
        <v>1</v>
      </c>
      <c r="O5" s="27"/>
      <c r="P5" s="29" t="s">
        <v>21</v>
      </c>
      <c r="Q5" s="30"/>
      <c r="R5" s="30"/>
      <c r="S5" s="30"/>
      <c r="T5" s="30"/>
      <c r="U5" s="30"/>
      <c r="V5" s="30"/>
      <c r="W5" s="30"/>
      <c r="X5" s="30"/>
      <c r="Y5" s="30"/>
      <c r="Z5" s="30"/>
      <c r="AA5" s="30"/>
      <c r="AB5" s="30"/>
      <c r="AC5" s="30"/>
      <c r="AD5" s="30"/>
    </row>
    <row r="6" s="3" customFormat="1" ht="73.5" customHeight="1" spans="1:30">
      <c r="A6" s="12">
        <v>4</v>
      </c>
      <c r="B6" s="13"/>
      <c r="C6" s="14" t="s">
        <v>16</v>
      </c>
      <c r="D6" s="14" t="s">
        <v>17</v>
      </c>
      <c r="E6" s="15" t="s">
        <v>18</v>
      </c>
      <c r="F6" s="16" t="s">
        <v>19</v>
      </c>
      <c r="G6" s="53">
        <v>1605234</v>
      </c>
      <c r="H6" s="16" t="s">
        <v>20</v>
      </c>
      <c r="I6" s="53">
        <v>275</v>
      </c>
      <c r="J6" s="23">
        <f t="shared" si="0"/>
        <v>283.25</v>
      </c>
      <c r="K6" s="24">
        <v>1.03</v>
      </c>
      <c r="L6" s="25">
        <f t="shared" si="1"/>
        <v>8.25</v>
      </c>
      <c r="M6" s="26">
        <v>1</v>
      </c>
      <c r="N6" s="24">
        <v>1</v>
      </c>
      <c r="O6" s="27"/>
      <c r="P6" s="29" t="s">
        <v>21</v>
      </c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</row>
    <row r="7" s="3" customFormat="1" ht="73.5" customHeight="1" spans="1:30">
      <c r="A7" s="12">
        <v>5</v>
      </c>
      <c r="B7" s="13"/>
      <c r="C7" s="14" t="s">
        <v>16</v>
      </c>
      <c r="D7" s="14" t="s">
        <v>17</v>
      </c>
      <c r="E7" s="15" t="s">
        <v>18</v>
      </c>
      <c r="F7" s="16" t="s">
        <v>19</v>
      </c>
      <c r="G7" s="53">
        <v>1605235</v>
      </c>
      <c r="H7" s="16" t="s">
        <v>20</v>
      </c>
      <c r="I7" s="53">
        <v>209</v>
      </c>
      <c r="J7" s="23">
        <f t="shared" si="0"/>
        <v>215.27</v>
      </c>
      <c r="K7" s="24">
        <v>1.03</v>
      </c>
      <c r="L7" s="25">
        <f t="shared" si="1"/>
        <v>6.27000000000001</v>
      </c>
      <c r="M7" s="26">
        <v>1</v>
      </c>
      <c r="N7" s="24">
        <v>1</v>
      </c>
      <c r="O7" s="27"/>
      <c r="P7" s="29" t="s">
        <v>21</v>
      </c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</row>
    <row r="8" s="3" customFormat="1" ht="73.5" customHeight="1" spans="1:30">
      <c r="A8" s="12">
        <v>6</v>
      </c>
      <c r="B8" s="13"/>
      <c r="C8" s="14" t="s">
        <v>16</v>
      </c>
      <c r="D8" s="14" t="s">
        <v>17</v>
      </c>
      <c r="E8" s="15" t="s">
        <v>18</v>
      </c>
      <c r="F8" s="16" t="s">
        <v>19</v>
      </c>
      <c r="G8" s="53">
        <v>1605236</v>
      </c>
      <c r="H8" s="16" t="s">
        <v>20</v>
      </c>
      <c r="I8" s="53">
        <v>187</v>
      </c>
      <c r="J8" s="23">
        <f t="shared" si="0"/>
        <v>192.61</v>
      </c>
      <c r="K8" s="24">
        <v>1.03</v>
      </c>
      <c r="L8" s="25">
        <f t="shared" si="1"/>
        <v>5.61000000000001</v>
      </c>
      <c r="M8" s="26">
        <v>1</v>
      </c>
      <c r="N8" s="24">
        <v>1</v>
      </c>
      <c r="O8" s="27"/>
      <c r="P8" s="29" t="s">
        <v>21</v>
      </c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</row>
    <row r="9" s="3" customFormat="1" ht="73.5" customHeight="1" spans="1:30">
      <c r="A9" s="12">
        <v>7</v>
      </c>
      <c r="B9" s="13"/>
      <c r="C9" s="14" t="s">
        <v>16</v>
      </c>
      <c r="D9" s="14" t="s">
        <v>17</v>
      </c>
      <c r="E9" s="15" t="s">
        <v>18</v>
      </c>
      <c r="F9" s="16" t="s">
        <v>19</v>
      </c>
      <c r="G9" s="53">
        <v>1605237</v>
      </c>
      <c r="H9" s="16" t="s">
        <v>20</v>
      </c>
      <c r="I9" s="53">
        <v>187</v>
      </c>
      <c r="J9" s="23">
        <f t="shared" si="0"/>
        <v>192.61</v>
      </c>
      <c r="K9" s="24">
        <v>1.03</v>
      </c>
      <c r="L9" s="25">
        <f t="shared" si="1"/>
        <v>5.61000000000001</v>
      </c>
      <c r="M9" s="26">
        <v>1</v>
      </c>
      <c r="N9" s="24">
        <v>1</v>
      </c>
      <c r="O9" s="27"/>
      <c r="P9" s="29" t="s">
        <v>21</v>
      </c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</row>
    <row r="10" s="3" customFormat="1" ht="73.5" customHeight="1" spans="1:30">
      <c r="A10" s="12">
        <v>8</v>
      </c>
      <c r="B10" s="13"/>
      <c r="C10" s="14" t="s">
        <v>16</v>
      </c>
      <c r="D10" s="14" t="s">
        <v>17</v>
      </c>
      <c r="E10" s="15" t="s">
        <v>18</v>
      </c>
      <c r="F10" s="16" t="s">
        <v>19</v>
      </c>
      <c r="G10" s="53">
        <v>1605238</v>
      </c>
      <c r="H10" s="16" t="s">
        <v>20</v>
      </c>
      <c r="I10" s="53">
        <v>88</v>
      </c>
      <c r="J10" s="23">
        <f t="shared" ref="J10:J17" si="2">I10*K10</f>
        <v>90.64</v>
      </c>
      <c r="K10" s="24">
        <v>1.03</v>
      </c>
      <c r="L10" s="25">
        <f t="shared" si="1"/>
        <v>2.64</v>
      </c>
      <c r="M10" s="26">
        <v>1</v>
      </c>
      <c r="N10" s="24">
        <v>1</v>
      </c>
      <c r="O10" s="27"/>
      <c r="P10" s="29" t="s">
        <v>21</v>
      </c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</row>
    <row r="11" s="3" customFormat="1" ht="73.5" customHeight="1" spans="1:30">
      <c r="A11" s="12">
        <v>9</v>
      </c>
      <c r="B11" s="13"/>
      <c r="C11" s="14" t="s">
        <v>16</v>
      </c>
      <c r="D11" s="14" t="s">
        <v>17</v>
      </c>
      <c r="E11" s="15" t="s">
        <v>18</v>
      </c>
      <c r="F11" s="16" t="s">
        <v>19</v>
      </c>
      <c r="G11" s="53">
        <v>1605239</v>
      </c>
      <c r="H11" s="16" t="s">
        <v>20</v>
      </c>
      <c r="I11" s="53">
        <v>649</v>
      </c>
      <c r="J11" s="23">
        <f t="shared" si="2"/>
        <v>661.98</v>
      </c>
      <c r="K11" s="24">
        <v>1.02</v>
      </c>
      <c r="L11" s="25">
        <f t="shared" si="1"/>
        <v>12.98</v>
      </c>
      <c r="M11" s="26">
        <v>1</v>
      </c>
      <c r="N11" s="24">
        <v>1</v>
      </c>
      <c r="O11" s="27"/>
      <c r="P11" s="29" t="s">
        <v>21</v>
      </c>
      <c r="Q11" s="30"/>
      <c r="R11" s="30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</row>
    <row r="12" s="3" customFormat="1" ht="73.5" customHeight="1" spans="1:30">
      <c r="A12" s="12">
        <v>10</v>
      </c>
      <c r="B12" s="13"/>
      <c r="C12" s="14" t="s">
        <v>16</v>
      </c>
      <c r="D12" s="14" t="s">
        <v>17</v>
      </c>
      <c r="E12" s="15" t="s">
        <v>18</v>
      </c>
      <c r="F12" s="16" t="s">
        <v>19</v>
      </c>
      <c r="G12" s="53">
        <v>1605240</v>
      </c>
      <c r="H12" s="16" t="s">
        <v>20</v>
      </c>
      <c r="I12" s="53">
        <v>110</v>
      </c>
      <c r="J12" s="23">
        <f t="shared" si="2"/>
        <v>113.3</v>
      </c>
      <c r="K12" s="24">
        <v>1.03</v>
      </c>
      <c r="L12" s="25">
        <f t="shared" si="1"/>
        <v>3.3</v>
      </c>
      <c r="M12" s="26">
        <v>1</v>
      </c>
      <c r="N12" s="24">
        <v>1</v>
      </c>
      <c r="O12" s="27"/>
      <c r="P12" s="29" t="s">
        <v>21</v>
      </c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</row>
    <row r="13" s="3" customFormat="1" ht="73.5" customHeight="1" spans="1:30">
      <c r="A13" s="12">
        <v>11</v>
      </c>
      <c r="B13" s="13"/>
      <c r="C13" s="14" t="s">
        <v>16</v>
      </c>
      <c r="D13" s="14" t="s">
        <v>17</v>
      </c>
      <c r="E13" s="15" t="s">
        <v>18</v>
      </c>
      <c r="F13" s="16" t="s">
        <v>19</v>
      </c>
      <c r="G13" s="53">
        <v>1605241</v>
      </c>
      <c r="H13" s="16" t="s">
        <v>20</v>
      </c>
      <c r="I13" s="53">
        <v>209</v>
      </c>
      <c r="J13" s="23">
        <f t="shared" si="2"/>
        <v>215.27</v>
      </c>
      <c r="K13" s="24">
        <v>1.03</v>
      </c>
      <c r="L13" s="25">
        <f t="shared" si="1"/>
        <v>6.27000000000001</v>
      </c>
      <c r="M13" s="26">
        <v>1</v>
      </c>
      <c r="N13" s="24">
        <v>1</v>
      </c>
      <c r="O13" s="27"/>
      <c r="P13" s="29" t="s">
        <v>21</v>
      </c>
      <c r="Q13" s="30"/>
      <c r="R13" s="30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</row>
    <row r="14" s="3" customFormat="1" ht="73.5" customHeight="1" spans="1:30">
      <c r="A14" s="12">
        <v>12</v>
      </c>
      <c r="B14" s="13"/>
      <c r="C14" s="14" t="s">
        <v>16</v>
      </c>
      <c r="D14" s="14" t="s">
        <v>17</v>
      </c>
      <c r="E14" s="15" t="s">
        <v>18</v>
      </c>
      <c r="F14" s="16" t="s">
        <v>19</v>
      </c>
      <c r="G14" s="53">
        <v>1605243</v>
      </c>
      <c r="H14" s="16" t="s">
        <v>20</v>
      </c>
      <c r="I14" s="53">
        <v>275</v>
      </c>
      <c r="J14" s="23">
        <f t="shared" si="2"/>
        <v>283.25</v>
      </c>
      <c r="K14" s="24">
        <v>1.03</v>
      </c>
      <c r="L14" s="25">
        <f t="shared" si="1"/>
        <v>8.25</v>
      </c>
      <c r="M14" s="26">
        <v>1</v>
      </c>
      <c r="N14" s="24">
        <v>1</v>
      </c>
      <c r="O14" s="27"/>
      <c r="P14" s="29" t="s">
        <v>21</v>
      </c>
      <c r="Q14" s="30"/>
      <c r="R14" s="30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</row>
    <row r="15" s="3" customFormat="1" ht="73.5" customHeight="1" spans="1:30">
      <c r="A15" s="12">
        <v>13</v>
      </c>
      <c r="B15" s="13"/>
      <c r="C15" s="14"/>
      <c r="D15" s="14"/>
      <c r="E15" s="15"/>
      <c r="F15" s="16" t="s">
        <v>19</v>
      </c>
      <c r="G15" s="53">
        <v>1605245</v>
      </c>
      <c r="H15" s="16" t="s">
        <v>20</v>
      </c>
      <c r="I15" s="53">
        <v>187</v>
      </c>
      <c r="J15" s="23">
        <f t="shared" si="2"/>
        <v>192.61</v>
      </c>
      <c r="K15" s="24">
        <v>1.03</v>
      </c>
      <c r="L15" s="25">
        <f t="shared" si="1"/>
        <v>5.61000000000001</v>
      </c>
      <c r="M15" s="26">
        <v>1</v>
      </c>
      <c r="N15" s="24">
        <v>1</v>
      </c>
      <c r="O15" s="27"/>
      <c r="P15" s="29" t="s">
        <v>21</v>
      </c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</row>
    <row r="16" s="3" customFormat="1" ht="73.5" customHeight="1" spans="1:30">
      <c r="A16" s="12">
        <v>14</v>
      </c>
      <c r="B16" s="13"/>
      <c r="C16" s="14" t="s">
        <v>16</v>
      </c>
      <c r="D16" s="14" t="s">
        <v>17</v>
      </c>
      <c r="E16" s="15" t="s">
        <v>18</v>
      </c>
      <c r="F16" s="16" t="s">
        <v>19</v>
      </c>
      <c r="G16" s="53">
        <v>1605248</v>
      </c>
      <c r="H16" s="16" t="s">
        <v>20</v>
      </c>
      <c r="I16" s="53">
        <v>110</v>
      </c>
      <c r="J16" s="23">
        <f t="shared" si="2"/>
        <v>113.3</v>
      </c>
      <c r="K16" s="24">
        <v>1.03</v>
      </c>
      <c r="L16" s="25">
        <f t="shared" si="1"/>
        <v>3.3</v>
      </c>
      <c r="M16" s="26">
        <v>1</v>
      </c>
      <c r="N16" s="24">
        <v>1</v>
      </c>
      <c r="O16" s="27"/>
      <c r="P16" s="29" t="s">
        <v>21</v>
      </c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</row>
    <row r="17" s="3" customFormat="1" ht="73.5" customHeight="1" spans="1:30">
      <c r="A17" s="12">
        <v>15</v>
      </c>
      <c r="B17" s="13"/>
      <c r="C17" s="14"/>
      <c r="D17" s="14"/>
      <c r="E17" s="15"/>
      <c r="F17" s="16" t="s">
        <v>19</v>
      </c>
      <c r="G17" s="53">
        <v>1605250</v>
      </c>
      <c r="H17" s="16" t="s">
        <v>20</v>
      </c>
      <c r="I17" s="53">
        <v>99</v>
      </c>
      <c r="J17" s="23">
        <f t="shared" si="2"/>
        <v>101.97</v>
      </c>
      <c r="K17" s="24">
        <v>1.03</v>
      </c>
      <c r="L17" s="25">
        <f t="shared" si="1"/>
        <v>2.97</v>
      </c>
      <c r="M17" s="26">
        <v>1</v>
      </c>
      <c r="N17" s="24">
        <v>1</v>
      </c>
      <c r="O17" s="27"/>
      <c r="P17" s="29" t="s">
        <v>21</v>
      </c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</row>
    <row r="18" s="3" customFormat="1" ht="73.5" customHeight="1" spans="1:30">
      <c r="A18" s="12">
        <v>16</v>
      </c>
      <c r="B18" s="13"/>
      <c r="C18" s="10" t="s">
        <v>16</v>
      </c>
      <c r="D18" s="10" t="s">
        <v>17</v>
      </c>
      <c r="E18" s="15" t="s">
        <v>18</v>
      </c>
      <c r="F18" s="16" t="s">
        <v>19</v>
      </c>
      <c r="G18" s="53">
        <v>1605253</v>
      </c>
      <c r="H18" s="16" t="s">
        <v>20</v>
      </c>
      <c r="I18" s="53">
        <v>99</v>
      </c>
      <c r="J18" s="23">
        <f t="shared" ref="J18:J22" si="3">I18*K18</f>
        <v>101.97</v>
      </c>
      <c r="K18" s="24">
        <v>1.03</v>
      </c>
      <c r="L18" s="25">
        <f t="shared" si="1"/>
        <v>2.97</v>
      </c>
      <c r="M18" s="26">
        <v>1</v>
      </c>
      <c r="N18" s="24">
        <v>1</v>
      </c>
      <c r="O18" s="27"/>
      <c r="P18" s="29" t="s">
        <v>21</v>
      </c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</row>
    <row r="19" s="3" customFormat="1" ht="73.5" customHeight="1" spans="1:30">
      <c r="A19" s="12">
        <v>17</v>
      </c>
      <c r="B19" s="13"/>
      <c r="C19" s="10" t="s">
        <v>16</v>
      </c>
      <c r="D19" s="10" t="s">
        <v>17</v>
      </c>
      <c r="E19" s="15" t="s">
        <v>18</v>
      </c>
      <c r="F19" s="16" t="s">
        <v>19</v>
      </c>
      <c r="G19" s="53">
        <v>1605256</v>
      </c>
      <c r="H19" s="16" t="s">
        <v>20</v>
      </c>
      <c r="I19" s="53">
        <v>99</v>
      </c>
      <c r="J19" s="23">
        <f t="shared" si="3"/>
        <v>101.97</v>
      </c>
      <c r="K19" s="24">
        <v>1.03</v>
      </c>
      <c r="L19" s="25">
        <f t="shared" si="1"/>
        <v>2.97</v>
      </c>
      <c r="M19" s="26">
        <v>1</v>
      </c>
      <c r="N19" s="24">
        <v>1</v>
      </c>
      <c r="O19" s="27"/>
      <c r="P19" s="29" t="s">
        <v>21</v>
      </c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</row>
    <row r="20" s="3" customFormat="1" ht="73.5" customHeight="1" spans="1:30">
      <c r="A20" s="12">
        <v>18</v>
      </c>
      <c r="B20" s="13"/>
      <c r="C20" s="54" t="s">
        <v>16</v>
      </c>
      <c r="D20" s="54" t="s">
        <v>17</v>
      </c>
      <c r="E20" s="55" t="s">
        <v>18</v>
      </c>
      <c r="F20" s="56" t="s">
        <v>19</v>
      </c>
      <c r="G20" s="57">
        <v>1605258</v>
      </c>
      <c r="H20" s="56" t="s">
        <v>20</v>
      </c>
      <c r="I20" s="57">
        <v>374</v>
      </c>
      <c r="J20" s="23">
        <f t="shared" ref="J20:J21" si="4">I20*K20</f>
        <v>385.22</v>
      </c>
      <c r="K20" s="65">
        <v>1.03</v>
      </c>
      <c r="L20" s="66">
        <f t="shared" ref="L20:L21" si="5">J20-I20</f>
        <v>11.22</v>
      </c>
      <c r="M20" s="67">
        <v>1</v>
      </c>
      <c r="N20" s="65">
        <v>1</v>
      </c>
      <c r="O20" s="68"/>
      <c r="P20" s="69" t="s">
        <v>21</v>
      </c>
      <c r="Q20" s="30"/>
      <c r="R20" s="30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</row>
    <row r="21" s="3" customFormat="1" ht="73.5" customHeight="1" spans="1:30">
      <c r="A21" s="12">
        <v>19</v>
      </c>
      <c r="B21" s="13"/>
      <c r="C21" s="54" t="s">
        <v>16</v>
      </c>
      <c r="D21" s="54" t="s">
        <v>17</v>
      </c>
      <c r="E21" s="55" t="s">
        <v>18</v>
      </c>
      <c r="F21" s="56" t="s">
        <v>19</v>
      </c>
      <c r="G21" s="57">
        <v>1605260</v>
      </c>
      <c r="H21" s="56" t="s">
        <v>20</v>
      </c>
      <c r="I21" s="57">
        <v>990</v>
      </c>
      <c r="J21" s="23">
        <f t="shared" si="4"/>
        <v>1019.7</v>
      </c>
      <c r="K21" s="65">
        <v>1.03</v>
      </c>
      <c r="L21" s="66">
        <f t="shared" si="5"/>
        <v>29.7</v>
      </c>
      <c r="M21" s="67">
        <v>1</v>
      </c>
      <c r="N21" s="65">
        <v>5</v>
      </c>
      <c r="O21" s="68"/>
      <c r="P21" s="69" t="s">
        <v>21</v>
      </c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</row>
    <row r="22" s="3" customFormat="1" ht="73.5" customHeight="1" spans="1:30">
      <c r="A22" s="12">
        <v>20</v>
      </c>
      <c r="B22" s="13"/>
      <c r="C22" s="58" t="s">
        <v>16</v>
      </c>
      <c r="D22" s="58" t="s">
        <v>17</v>
      </c>
      <c r="E22" s="59" t="s">
        <v>18</v>
      </c>
      <c r="F22" s="60" t="s">
        <v>22</v>
      </c>
      <c r="G22" s="52">
        <v>1605261</v>
      </c>
      <c r="H22" s="60" t="s">
        <v>20</v>
      </c>
      <c r="I22" s="53">
        <v>1166</v>
      </c>
      <c r="J22" s="23">
        <f t="shared" si="3"/>
        <v>1282.6</v>
      </c>
      <c r="K22" s="70">
        <v>1.1</v>
      </c>
      <c r="L22" s="71">
        <f t="shared" si="1"/>
        <v>116.6</v>
      </c>
      <c r="M22" s="72">
        <v>1</v>
      </c>
      <c r="N22" s="70">
        <v>5</v>
      </c>
      <c r="O22" s="73"/>
      <c r="P22" s="74" t="s">
        <v>21</v>
      </c>
      <c r="Q22" s="30"/>
      <c r="R22" s="30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</row>
    <row r="23" s="3" customFormat="1" ht="40" customHeight="1" spans="1:30">
      <c r="A23" s="31"/>
      <c r="B23" s="32"/>
      <c r="C23" s="33"/>
      <c r="D23" s="33"/>
      <c r="E23" s="34"/>
      <c r="F23" s="35"/>
      <c r="G23" s="35"/>
      <c r="H23" s="35"/>
      <c r="I23" s="40">
        <f>SUM(I3:I22)</f>
        <v>8525</v>
      </c>
      <c r="J23" s="40">
        <f>SUM(J3:J22)</f>
        <v>8827.17</v>
      </c>
      <c r="K23" s="40"/>
      <c r="L23" s="40">
        <f>SUM(L3:L22)</f>
        <v>302.17</v>
      </c>
      <c r="M23" s="40"/>
      <c r="N23" s="40">
        <f>SUM(N3:N22)</f>
        <v>28</v>
      </c>
      <c r="O23" s="4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</row>
    <row r="24" ht="18.65" customHeight="1" spans="5:14">
      <c r="E24" s="36"/>
      <c r="F24" s="36"/>
      <c r="G24" s="36"/>
      <c r="H24" s="36"/>
      <c r="I24" s="36"/>
      <c r="J24" s="36"/>
      <c r="K24" s="36"/>
      <c r="L24" s="36"/>
      <c r="M24" s="36"/>
      <c r="N24" s="36"/>
    </row>
    <row r="25" ht="41" customHeight="1" spans="5:14">
      <c r="E25" s="36"/>
      <c r="F25" s="36"/>
      <c r="G25" s="44" t="s">
        <v>23</v>
      </c>
      <c r="H25" s="44" t="s">
        <v>24</v>
      </c>
      <c r="I25" s="44" t="s">
        <v>8</v>
      </c>
      <c r="J25" s="44" t="s">
        <v>25</v>
      </c>
      <c r="K25" s="44"/>
      <c r="L25" s="44" t="s">
        <v>10</v>
      </c>
      <c r="M25" s="36"/>
      <c r="N25" s="36"/>
    </row>
    <row r="26" ht="54" customHeight="1" spans="5:14">
      <c r="E26" s="36"/>
      <c r="F26" s="36"/>
      <c r="G26" s="37" t="s">
        <v>26</v>
      </c>
      <c r="H26" s="61" t="s">
        <v>20</v>
      </c>
      <c r="I26" s="75">
        <f>SUM(I3:I19)+I22</f>
        <v>7161</v>
      </c>
      <c r="J26" s="75">
        <f>SUM(J3:J19)+J22</f>
        <v>7422.25</v>
      </c>
      <c r="K26" s="37"/>
      <c r="L26" s="75">
        <f>J26-I26</f>
        <v>261.250000000002</v>
      </c>
      <c r="M26" s="36"/>
      <c r="N26" s="36" t="s">
        <v>27</v>
      </c>
    </row>
    <row r="27" ht="54" customHeight="1" spans="7:12">
      <c r="G27" s="62" t="s">
        <v>28</v>
      </c>
      <c r="H27" s="61" t="s">
        <v>20</v>
      </c>
      <c r="I27" s="75">
        <f>I20+I21</f>
        <v>1364</v>
      </c>
      <c r="J27" s="75">
        <f>J20+J21</f>
        <v>1404.92</v>
      </c>
      <c r="K27" s="76"/>
      <c r="L27" s="75">
        <f>J27-I27</f>
        <v>40.9200000000001</v>
      </c>
    </row>
    <row r="28" ht="23" spans="8:10">
      <c r="H28" s="36"/>
      <c r="I28" s="36"/>
      <c r="J28" s="36"/>
    </row>
    <row r="29" ht="23" spans="8:10">
      <c r="H29" s="36"/>
      <c r="I29" s="36"/>
      <c r="J29" s="36"/>
    </row>
    <row r="1047995" s="4" customFormat="1" spans="1:18">
      <c r="A1047995" s="5"/>
      <c r="B1047995" s="5"/>
      <c r="C1047995" s="49"/>
      <c r="D1047995" s="2"/>
      <c r="I1047995" s="6"/>
      <c r="J1047995" s="6"/>
      <c r="M1047995" s="5"/>
      <c r="N1047995" s="5"/>
      <c r="O1047995" s="5"/>
      <c r="P1047995" s="5"/>
      <c r="Q1047995" s="5"/>
      <c r="R1047995" s="5"/>
    </row>
  </sheetData>
  <mergeCells count="9">
    <mergeCell ref="A1:P1"/>
    <mergeCell ref="K2:L2"/>
    <mergeCell ref="B3:B22"/>
    <mergeCell ref="C14:C15"/>
    <mergeCell ref="C16:C17"/>
    <mergeCell ref="D14:D15"/>
    <mergeCell ref="D16:D17"/>
    <mergeCell ref="E14:E15"/>
    <mergeCell ref="E16:E17"/>
  </mergeCells>
  <pageMargins left="0.7" right="0.7" top="0.75" bottom="0.75" header="0.3" footer="0.3"/>
  <pageSetup paperSize="9" scale="10" orientation="landscape"/>
  <headerFooter/>
  <rowBreaks count="1" manualBreakCount="1">
    <brk id="44" max="1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E1048076"/>
  <sheetViews>
    <sheetView zoomScale="51" zoomScaleNormal="51" zoomScaleSheetLayoutView="46" workbookViewId="0">
      <pane ySplit="2" topLeftCell="A86" activePane="bottomLeft" state="frozen"/>
      <selection/>
      <selection pane="bottomLeft" activeCell="O2" sqref="O$1:O$1048576"/>
    </sheetView>
  </sheetViews>
  <sheetFormatPr defaultColWidth="11.7" defaultRowHeight="18.5"/>
  <cols>
    <col min="1" max="1" width="4.4" style="5" customWidth="1"/>
    <col min="2" max="2" width="15" style="5" customWidth="1"/>
    <col min="3" max="3" width="27.9" style="5" customWidth="1"/>
    <col min="4" max="4" width="29" style="5" customWidth="1"/>
    <col min="5" max="5" width="29.4" style="4" customWidth="1"/>
    <col min="6" max="8" width="15.7" style="4" customWidth="1"/>
    <col min="9" max="9" width="13.4" style="4" customWidth="1"/>
    <col min="10" max="10" width="13.1" style="6" hidden="1" customWidth="1"/>
    <col min="11" max="11" width="28" style="6" customWidth="1"/>
    <col min="12" max="13" width="13.1" style="4" hidden="1" customWidth="1"/>
    <col min="14" max="14" width="12.1" style="5" hidden="1" customWidth="1"/>
    <col min="15" max="15" width="31.5454545454545" style="5" customWidth="1"/>
    <col min="16" max="16" width="17.1" style="5" customWidth="1"/>
    <col min="17" max="17" width="21.1" style="5" customWidth="1"/>
    <col min="18" max="16384" width="11.7" style="5"/>
  </cols>
  <sheetData>
    <row r="1" s="1" customFormat="1" ht="38.5" customHeight="1" spans="1:16">
      <c r="A1" s="7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17"/>
    </row>
    <row r="2" s="2" customFormat="1" ht="46.5" customHeight="1" spans="1:17">
      <c r="A2" s="8"/>
      <c r="B2" s="9" t="s">
        <v>1</v>
      </c>
      <c r="C2" s="9" t="s">
        <v>2</v>
      </c>
      <c r="D2" s="10" t="s">
        <v>3</v>
      </c>
      <c r="E2" s="11" t="s">
        <v>4</v>
      </c>
      <c r="F2" s="11" t="s">
        <v>5</v>
      </c>
      <c r="G2" s="11" t="s">
        <v>6</v>
      </c>
      <c r="H2" s="11" t="s">
        <v>7</v>
      </c>
      <c r="I2" s="11" t="s">
        <v>29</v>
      </c>
      <c r="J2" s="18" t="s">
        <v>8</v>
      </c>
      <c r="K2" s="19" t="s">
        <v>9</v>
      </c>
      <c r="L2" s="20" t="s">
        <v>10</v>
      </c>
      <c r="M2" s="20"/>
      <c r="N2" s="21" t="s">
        <v>11</v>
      </c>
      <c r="O2" s="20" t="s">
        <v>12</v>
      </c>
      <c r="P2" s="20" t="s">
        <v>13</v>
      </c>
      <c r="Q2" s="28" t="s">
        <v>14</v>
      </c>
    </row>
    <row r="3" s="3" customFormat="1" ht="31" customHeight="1" spans="1:31">
      <c r="A3" s="12">
        <v>1</v>
      </c>
      <c r="B3" s="13" t="s">
        <v>15</v>
      </c>
      <c r="C3" s="14" t="s">
        <v>30</v>
      </c>
      <c r="D3" s="14" t="s">
        <v>17</v>
      </c>
      <c r="E3" s="15" t="s">
        <v>31</v>
      </c>
      <c r="F3" s="16" t="s">
        <v>32</v>
      </c>
      <c r="G3" s="16">
        <v>1605231</v>
      </c>
      <c r="H3" s="16" t="s">
        <v>20</v>
      </c>
      <c r="I3" s="16" t="s">
        <v>33</v>
      </c>
      <c r="J3" s="22">
        <v>522</v>
      </c>
      <c r="K3" s="23">
        <f t="shared" ref="K3:K66" si="0">J3*L3</f>
        <v>537.66</v>
      </c>
      <c r="L3" s="24">
        <v>1.03</v>
      </c>
      <c r="M3" s="25">
        <f>K3-J3</f>
        <v>15.66</v>
      </c>
      <c r="N3" s="26">
        <v>1</v>
      </c>
      <c r="O3" s="26"/>
      <c r="P3" s="27"/>
      <c r="Q3" s="29" t="s">
        <v>34</v>
      </c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</row>
    <row r="4" s="3" customFormat="1" ht="31" customHeight="1" spans="1:31">
      <c r="A4" s="12"/>
      <c r="B4" s="13"/>
      <c r="C4" s="14"/>
      <c r="D4" s="14"/>
      <c r="E4" s="15"/>
      <c r="F4" s="16"/>
      <c r="G4" s="16"/>
      <c r="H4" s="16"/>
      <c r="I4" s="16" t="s">
        <v>35</v>
      </c>
      <c r="J4" s="22">
        <v>783</v>
      </c>
      <c r="K4" s="23">
        <f t="shared" si="0"/>
        <v>806.49</v>
      </c>
      <c r="L4" s="24">
        <v>1.03</v>
      </c>
      <c r="M4" s="25">
        <f t="shared" ref="M4:M67" si="1">K4-J4</f>
        <v>23.49</v>
      </c>
      <c r="N4" s="26">
        <v>1</v>
      </c>
      <c r="O4" s="26">
        <v>5</v>
      </c>
      <c r="P4" s="27"/>
      <c r="Q4" s="29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</row>
    <row r="5" s="3" customFormat="1" ht="31" customHeight="1" spans="1:31">
      <c r="A5" s="12"/>
      <c r="B5" s="13"/>
      <c r="C5" s="14"/>
      <c r="D5" s="14"/>
      <c r="E5" s="15"/>
      <c r="F5" s="16"/>
      <c r="G5" s="16"/>
      <c r="H5" s="16"/>
      <c r="I5" s="16" t="s">
        <v>36</v>
      </c>
      <c r="J5" s="22">
        <v>783</v>
      </c>
      <c r="K5" s="23">
        <f t="shared" si="0"/>
        <v>806.49</v>
      </c>
      <c r="L5" s="24">
        <v>1.03</v>
      </c>
      <c r="M5" s="25">
        <f t="shared" si="1"/>
        <v>23.49</v>
      </c>
      <c r="N5" s="26">
        <v>1</v>
      </c>
      <c r="O5" s="26"/>
      <c r="P5" s="27"/>
      <c r="Q5" s="29"/>
      <c r="R5" s="30"/>
      <c r="S5" s="30"/>
      <c r="T5" s="30"/>
      <c r="U5" s="30"/>
      <c r="V5" s="30"/>
      <c r="W5" s="30"/>
      <c r="X5" s="30"/>
      <c r="Y5" s="30"/>
      <c r="Z5" s="30"/>
      <c r="AA5" s="30"/>
      <c r="AB5" s="30"/>
      <c r="AC5" s="30"/>
      <c r="AD5" s="30"/>
      <c r="AE5" s="30"/>
    </row>
    <row r="6" s="3" customFormat="1" ht="32.15" customHeight="1" spans="1:31">
      <c r="A6" s="12"/>
      <c r="B6" s="13"/>
      <c r="C6" s="14"/>
      <c r="D6" s="14"/>
      <c r="E6" s="15"/>
      <c r="F6" s="16"/>
      <c r="G6" s="16"/>
      <c r="H6" s="16"/>
      <c r="I6" s="16" t="s">
        <v>37</v>
      </c>
      <c r="J6" s="22">
        <v>522</v>
      </c>
      <c r="K6" s="23">
        <f t="shared" si="0"/>
        <v>537.66</v>
      </c>
      <c r="L6" s="24">
        <v>1.03</v>
      </c>
      <c r="M6" s="25">
        <f t="shared" si="1"/>
        <v>15.66</v>
      </c>
      <c r="N6" s="26">
        <v>1</v>
      </c>
      <c r="O6" s="26"/>
      <c r="P6" s="27"/>
      <c r="Q6" s="29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</row>
    <row r="7" s="3" customFormat="1" ht="32.15" customHeight="1" spans="1:31">
      <c r="A7" s="12"/>
      <c r="B7" s="13"/>
      <c r="C7" s="14"/>
      <c r="D7" s="14"/>
      <c r="E7" s="15"/>
      <c r="F7" s="16"/>
      <c r="G7" s="16"/>
      <c r="H7" s="16"/>
      <c r="I7" s="16" t="s">
        <v>38</v>
      </c>
      <c r="J7" s="22">
        <v>261</v>
      </c>
      <c r="K7" s="23">
        <f t="shared" si="0"/>
        <v>268.83</v>
      </c>
      <c r="L7" s="24">
        <v>1.03</v>
      </c>
      <c r="M7" s="25">
        <f t="shared" si="1"/>
        <v>7.82999999999998</v>
      </c>
      <c r="N7" s="26">
        <v>1</v>
      </c>
      <c r="O7" s="26"/>
      <c r="P7" s="27"/>
      <c r="Q7" s="29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</row>
    <row r="8" s="3" customFormat="1" ht="31" customHeight="1" spans="1:31">
      <c r="A8" s="12">
        <v>2</v>
      </c>
      <c r="B8" s="13" t="s">
        <v>15</v>
      </c>
      <c r="C8" s="14" t="s">
        <v>30</v>
      </c>
      <c r="D8" s="14" t="s">
        <v>17</v>
      </c>
      <c r="E8" s="15" t="s">
        <v>31</v>
      </c>
      <c r="F8" s="16" t="s">
        <v>32</v>
      </c>
      <c r="G8" s="16">
        <v>1605232</v>
      </c>
      <c r="H8" s="16" t="s">
        <v>20</v>
      </c>
      <c r="I8" s="16" t="s">
        <v>33</v>
      </c>
      <c r="J8" s="22">
        <v>4</v>
      </c>
      <c r="K8" s="23">
        <f t="shared" si="0"/>
        <v>4.12</v>
      </c>
      <c r="L8" s="24">
        <v>1.03</v>
      </c>
      <c r="M8" s="25">
        <f t="shared" si="1"/>
        <v>0.12</v>
      </c>
      <c r="N8" s="26">
        <v>1</v>
      </c>
      <c r="O8" s="26"/>
      <c r="P8" s="27"/>
      <c r="Q8" s="29" t="s">
        <v>34</v>
      </c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</row>
    <row r="9" s="3" customFormat="1" ht="31" customHeight="1" spans="1:31">
      <c r="A9" s="12"/>
      <c r="B9" s="13"/>
      <c r="C9" s="14"/>
      <c r="D9" s="14"/>
      <c r="E9" s="15"/>
      <c r="F9" s="16"/>
      <c r="G9" s="16"/>
      <c r="H9" s="16"/>
      <c r="I9" s="16" t="s">
        <v>35</v>
      </c>
      <c r="J9" s="22">
        <v>6</v>
      </c>
      <c r="K9" s="23">
        <f t="shared" si="0"/>
        <v>6.18</v>
      </c>
      <c r="L9" s="24">
        <v>1.03</v>
      </c>
      <c r="M9" s="25">
        <f t="shared" si="1"/>
        <v>0.18</v>
      </c>
      <c r="N9" s="26">
        <v>1</v>
      </c>
      <c r="O9" s="26">
        <v>5</v>
      </c>
      <c r="P9" s="27"/>
      <c r="Q9" s="29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</row>
    <row r="10" s="3" customFormat="1" ht="31" customHeight="1" spans="1:31">
      <c r="A10" s="12"/>
      <c r="B10" s="13"/>
      <c r="C10" s="14"/>
      <c r="D10" s="14"/>
      <c r="E10" s="15"/>
      <c r="F10" s="16"/>
      <c r="G10" s="16"/>
      <c r="H10" s="16"/>
      <c r="I10" s="16" t="s">
        <v>36</v>
      </c>
      <c r="J10" s="22">
        <v>6</v>
      </c>
      <c r="K10" s="23">
        <f t="shared" si="0"/>
        <v>6.18</v>
      </c>
      <c r="L10" s="24">
        <v>1.03</v>
      </c>
      <c r="M10" s="25">
        <f t="shared" si="1"/>
        <v>0.18</v>
      </c>
      <c r="N10" s="26">
        <v>1</v>
      </c>
      <c r="O10" s="26"/>
      <c r="P10" s="27"/>
      <c r="Q10" s="29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</row>
    <row r="11" s="3" customFormat="1" ht="32.15" customHeight="1" spans="1:31">
      <c r="A11" s="12"/>
      <c r="B11" s="13"/>
      <c r="C11" s="14"/>
      <c r="D11" s="14"/>
      <c r="E11" s="15"/>
      <c r="F11" s="16"/>
      <c r="G11" s="16"/>
      <c r="H11" s="16"/>
      <c r="I11" s="16" t="s">
        <v>37</v>
      </c>
      <c r="J11" s="22">
        <v>4</v>
      </c>
      <c r="K11" s="23">
        <f t="shared" si="0"/>
        <v>4.12</v>
      </c>
      <c r="L11" s="24">
        <v>1.03</v>
      </c>
      <c r="M11" s="25">
        <f t="shared" si="1"/>
        <v>0.12</v>
      </c>
      <c r="N11" s="26">
        <v>1</v>
      </c>
      <c r="O11" s="26"/>
      <c r="P11" s="27"/>
      <c r="Q11" s="29"/>
      <c r="R11" s="30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</row>
    <row r="12" s="3" customFormat="1" ht="32.15" customHeight="1" spans="1:31">
      <c r="A12" s="12"/>
      <c r="B12" s="13"/>
      <c r="C12" s="14"/>
      <c r="D12" s="14"/>
      <c r="E12" s="15"/>
      <c r="F12" s="16"/>
      <c r="G12" s="16"/>
      <c r="H12" s="16"/>
      <c r="I12" s="16" t="s">
        <v>38</v>
      </c>
      <c r="J12" s="22">
        <v>2</v>
      </c>
      <c r="K12" s="23">
        <f t="shared" si="0"/>
        <v>2.06</v>
      </c>
      <c r="L12" s="24">
        <v>1.03</v>
      </c>
      <c r="M12" s="25">
        <f t="shared" si="1"/>
        <v>0.0600000000000001</v>
      </c>
      <c r="N12" s="26">
        <v>1</v>
      </c>
      <c r="O12" s="26"/>
      <c r="P12" s="27"/>
      <c r="Q12" s="29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</row>
    <row r="13" s="3" customFormat="1" ht="31" customHeight="1" spans="1:31">
      <c r="A13" s="12">
        <v>3</v>
      </c>
      <c r="B13" s="13" t="s">
        <v>15</v>
      </c>
      <c r="C13" s="14" t="s">
        <v>30</v>
      </c>
      <c r="D13" s="14" t="s">
        <v>17</v>
      </c>
      <c r="E13" s="15" t="s">
        <v>31</v>
      </c>
      <c r="F13" s="16" t="s">
        <v>32</v>
      </c>
      <c r="G13" s="16">
        <v>1605233</v>
      </c>
      <c r="H13" s="16" t="s">
        <v>20</v>
      </c>
      <c r="I13" s="16" t="s">
        <v>33</v>
      </c>
      <c r="J13" s="22">
        <v>58</v>
      </c>
      <c r="K13" s="23">
        <f t="shared" si="0"/>
        <v>59.74</v>
      </c>
      <c r="L13" s="24">
        <v>1.03</v>
      </c>
      <c r="M13" s="25">
        <f t="shared" si="1"/>
        <v>1.74</v>
      </c>
      <c r="N13" s="26">
        <v>1</v>
      </c>
      <c r="O13" s="26"/>
      <c r="P13" s="27"/>
      <c r="Q13" s="29" t="s">
        <v>34</v>
      </c>
      <c r="R13" s="30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</row>
    <row r="14" s="3" customFormat="1" ht="31" customHeight="1" spans="1:31">
      <c r="A14" s="12"/>
      <c r="B14" s="13"/>
      <c r="C14" s="14"/>
      <c r="D14" s="14"/>
      <c r="E14" s="15"/>
      <c r="F14" s="16"/>
      <c r="G14" s="16"/>
      <c r="H14" s="16"/>
      <c r="I14" s="16" t="s">
        <v>35</v>
      </c>
      <c r="J14" s="22">
        <v>87</v>
      </c>
      <c r="K14" s="23">
        <f t="shared" si="0"/>
        <v>89.61</v>
      </c>
      <c r="L14" s="24">
        <v>1.03</v>
      </c>
      <c r="M14" s="25">
        <f t="shared" si="1"/>
        <v>2.61</v>
      </c>
      <c r="N14" s="26">
        <v>1</v>
      </c>
      <c r="O14" s="26">
        <v>5</v>
      </c>
      <c r="P14" s="27"/>
      <c r="Q14" s="29"/>
      <c r="R14" s="30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</row>
    <row r="15" s="3" customFormat="1" ht="31" customHeight="1" spans="1:31">
      <c r="A15" s="12"/>
      <c r="B15" s="13"/>
      <c r="C15" s="14"/>
      <c r="D15" s="14"/>
      <c r="E15" s="15"/>
      <c r="F15" s="16"/>
      <c r="G15" s="16"/>
      <c r="H15" s="16"/>
      <c r="I15" s="16" t="s">
        <v>36</v>
      </c>
      <c r="J15" s="22">
        <v>87</v>
      </c>
      <c r="K15" s="23">
        <f t="shared" si="0"/>
        <v>89.61</v>
      </c>
      <c r="L15" s="24">
        <v>1.03</v>
      </c>
      <c r="M15" s="25">
        <f t="shared" si="1"/>
        <v>2.61</v>
      </c>
      <c r="N15" s="26">
        <v>1</v>
      </c>
      <c r="O15" s="26"/>
      <c r="P15" s="27"/>
      <c r="Q15" s="29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</row>
    <row r="16" s="3" customFormat="1" ht="32.15" customHeight="1" spans="1:31">
      <c r="A16" s="12"/>
      <c r="B16" s="13"/>
      <c r="C16" s="14"/>
      <c r="D16" s="14"/>
      <c r="E16" s="15"/>
      <c r="F16" s="16"/>
      <c r="G16" s="16"/>
      <c r="H16" s="16"/>
      <c r="I16" s="16" t="s">
        <v>37</v>
      </c>
      <c r="J16" s="22">
        <v>58</v>
      </c>
      <c r="K16" s="23">
        <f t="shared" si="0"/>
        <v>59.74</v>
      </c>
      <c r="L16" s="24">
        <v>1.03</v>
      </c>
      <c r="M16" s="25">
        <f t="shared" si="1"/>
        <v>1.74</v>
      </c>
      <c r="N16" s="26">
        <v>1</v>
      </c>
      <c r="O16" s="26"/>
      <c r="P16" s="27"/>
      <c r="Q16" s="29"/>
      <c r="R16" s="30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</row>
    <row r="17" s="3" customFormat="1" ht="32.15" customHeight="1" spans="1:31">
      <c r="A17" s="12"/>
      <c r="B17" s="13"/>
      <c r="C17" s="14"/>
      <c r="D17" s="14"/>
      <c r="E17" s="15"/>
      <c r="F17" s="16"/>
      <c r="G17" s="16"/>
      <c r="H17" s="16"/>
      <c r="I17" s="16" t="s">
        <v>38</v>
      </c>
      <c r="J17" s="22">
        <v>29</v>
      </c>
      <c r="K17" s="23">
        <f t="shared" si="0"/>
        <v>29.87</v>
      </c>
      <c r="L17" s="24">
        <v>1.03</v>
      </c>
      <c r="M17" s="25">
        <f t="shared" si="1"/>
        <v>0.870000000000001</v>
      </c>
      <c r="N17" s="26">
        <v>1</v>
      </c>
      <c r="O17" s="26"/>
      <c r="P17" s="27"/>
      <c r="Q17" s="29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</row>
    <row r="18" s="3" customFormat="1" ht="31" customHeight="1" spans="1:31">
      <c r="A18" s="12">
        <v>4</v>
      </c>
      <c r="B18" s="13" t="s">
        <v>15</v>
      </c>
      <c r="C18" s="14" t="s">
        <v>30</v>
      </c>
      <c r="D18" s="14" t="s">
        <v>17</v>
      </c>
      <c r="E18" s="15" t="s">
        <v>31</v>
      </c>
      <c r="F18" s="16" t="s">
        <v>32</v>
      </c>
      <c r="G18" s="16">
        <v>1605234</v>
      </c>
      <c r="H18" s="16" t="s">
        <v>20</v>
      </c>
      <c r="I18" s="16" t="s">
        <v>33</v>
      </c>
      <c r="J18" s="22">
        <v>50</v>
      </c>
      <c r="K18" s="23">
        <f t="shared" si="0"/>
        <v>51.5</v>
      </c>
      <c r="L18" s="24">
        <v>1.03</v>
      </c>
      <c r="M18" s="25">
        <f t="shared" si="1"/>
        <v>1.5</v>
      </c>
      <c r="N18" s="26">
        <v>1</v>
      </c>
      <c r="O18" s="26"/>
      <c r="P18" s="27"/>
      <c r="Q18" s="29" t="s">
        <v>34</v>
      </c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</row>
    <row r="19" s="3" customFormat="1" ht="31" customHeight="1" spans="1:31">
      <c r="A19" s="12"/>
      <c r="B19" s="13"/>
      <c r="C19" s="14"/>
      <c r="D19" s="14"/>
      <c r="E19" s="15"/>
      <c r="F19" s="16"/>
      <c r="G19" s="16"/>
      <c r="H19" s="16"/>
      <c r="I19" s="16" t="s">
        <v>35</v>
      </c>
      <c r="J19" s="22">
        <v>75</v>
      </c>
      <c r="K19" s="23">
        <f t="shared" si="0"/>
        <v>77.25</v>
      </c>
      <c r="L19" s="24">
        <v>1.03</v>
      </c>
      <c r="M19" s="25">
        <f t="shared" si="1"/>
        <v>2.25</v>
      </c>
      <c r="N19" s="26">
        <v>1</v>
      </c>
      <c r="O19" s="26">
        <v>5</v>
      </c>
      <c r="P19" s="27"/>
      <c r="Q19" s="29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</row>
    <row r="20" s="3" customFormat="1" ht="31" customHeight="1" spans="1:31">
      <c r="A20" s="12"/>
      <c r="B20" s="13"/>
      <c r="C20" s="14"/>
      <c r="D20" s="14"/>
      <c r="E20" s="15"/>
      <c r="F20" s="16"/>
      <c r="G20" s="16"/>
      <c r="H20" s="16"/>
      <c r="I20" s="16" t="s">
        <v>36</v>
      </c>
      <c r="J20" s="22">
        <v>75</v>
      </c>
      <c r="K20" s="23">
        <f t="shared" si="0"/>
        <v>77.25</v>
      </c>
      <c r="L20" s="24">
        <v>1.03</v>
      </c>
      <c r="M20" s="25">
        <f t="shared" si="1"/>
        <v>2.25</v>
      </c>
      <c r="N20" s="26">
        <v>1</v>
      </c>
      <c r="O20" s="26"/>
      <c r="P20" s="27"/>
      <c r="Q20" s="29"/>
      <c r="R20" s="30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</row>
    <row r="21" s="3" customFormat="1" ht="32.15" customHeight="1" spans="1:31">
      <c r="A21" s="12"/>
      <c r="B21" s="13"/>
      <c r="C21" s="14"/>
      <c r="D21" s="14"/>
      <c r="E21" s="15"/>
      <c r="F21" s="16"/>
      <c r="G21" s="16"/>
      <c r="H21" s="16"/>
      <c r="I21" s="16" t="s">
        <v>37</v>
      </c>
      <c r="J21" s="22">
        <v>50</v>
      </c>
      <c r="K21" s="23">
        <f t="shared" si="0"/>
        <v>51.5</v>
      </c>
      <c r="L21" s="24">
        <v>1.03</v>
      </c>
      <c r="M21" s="25">
        <f t="shared" si="1"/>
        <v>1.5</v>
      </c>
      <c r="N21" s="26">
        <v>1</v>
      </c>
      <c r="O21" s="26"/>
      <c r="P21" s="27"/>
      <c r="Q21" s="29"/>
      <c r="R21" s="30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</row>
    <row r="22" s="3" customFormat="1" ht="32.15" customHeight="1" spans="1:31">
      <c r="A22" s="12"/>
      <c r="B22" s="13"/>
      <c r="C22" s="14"/>
      <c r="D22" s="14"/>
      <c r="E22" s="15"/>
      <c r="F22" s="16"/>
      <c r="G22" s="16"/>
      <c r="H22" s="16"/>
      <c r="I22" s="16" t="s">
        <v>38</v>
      </c>
      <c r="J22" s="22">
        <v>25</v>
      </c>
      <c r="K22" s="23">
        <f t="shared" si="0"/>
        <v>25.75</v>
      </c>
      <c r="L22" s="24">
        <v>1.03</v>
      </c>
      <c r="M22" s="25">
        <f t="shared" si="1"/>
        <v>0.75</v>
      </c>
      <c r="N22" s="26">
        <v>1</v>
      </c>
      <c r="O22" s="26"/>
      <c r="P22" s="27"/>
      <c r="Q22" s="29"/>
      <c r="R22" s="30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</row>
    <row r="23" s="3" customFormat="1" ht="31" customHeight="1" spans="1:31">
      <c r="A23" s="12">
        <v>5</v>
      </c>
      <c r="B23" s="13" t="s">
        <v>15</v>
      </c>
      <c r="C23" s="14" t="s">
        <v>30</v>
      </c>
      <c r="D23" s="14" t="s">
        <v>17</v>
      </c>
      <c r="E23" s="15" t="s">
        <v>31</v>
      </c>
      <c r="F23" s="16" t="s">
        <v>32</v>
      </c>
      <c r="G23" s="16">
        <v>1605235</v>
      </c>
      <c r="H23" s="16" t="s">
        <v>20</v>
      </c>
      <c r="I23" s="16" t="s">
        <v>33</v>
      </c>
      <c r="J23" s="22">
        <v>38</v>
      </c>
      <c r="K23" s="23">
        <f t="shared" si="0"/>
        <v>39.14</v>
      </c>
      <c r="L23" s="24">
        <v>1.03</v>
      </c>
      <c r="M23" s="25">
        <f t="shared" si="1"/>
        <v>1.14</v>
      </c>
      <c r="N23" s="26">
        <v>1</v>
      </c>
      <c r="O23" s="26"/>
      <c r="P23" s="27"/>
      <c r="Q23" s="29" t="s">
        <v>34</v>
      </c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</row>
    <row r="24" s="3" customFormat="1" ht="31" customHeight="1" spans="1:31">
      <c r="A24" s="12"/>
      <c r="B24" s="13"/>
      <c r="C24" s="14"/>
      <c r="D24" s="14"/>
      <c r="E24" s="15"/>
      <c r="F24" s="16"/>
      <c r="G24" s="16"/>
      <c r="H24" s="16"/>
      <c r="I24" s="16" t="s">
        <v>35</v>
      </c>
      <c r="J24" s="22">
        <v>57</v>
      </c>
      <c r="K24" s="23">
        <f t="shared" si="0"/>
        <v>58.71</v>
      </c>
      <c r="L24" s="24">
        <v>1.03</v>
      </c>
      <c r="M24" s="25">
        <f t="shared" si="1"/>
        <v>1.71</v>
      </c>
      <c r="N24" s="26">
        <v>1</v>
      </c>
      <c r="O24" s="26">
        <v>5</v>
      </c>
      <c r="P24" s="27"/>
      <c r="Q24" s="29"/>
      <c r="R24" s="30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</row>
    <row r="25" s="3" customFormat="1" ht="31" customHeight="1" spans="1:31">
      <c r="A25" s="12"/>
      <c r="B25" s="13"/>
      <c r="C25" s="14"/>
      <c r="D25" s="14"/>
      <c r="E25" s="15"/>
      <c r="F25" s="16"/>
      <c r="G25" s="16"/>
      <c r="H25" s="16"/>
      <c r="I25" s="16" t="s">
        <v>36</v>
      </c>
      <c r="J25" s="22">
        <v>57</v>
      </c>
      <c r="K25" s="23">
        <f t="shared" si="0"/>
        <v>58.71</v>
      </c>
      <c r="L25" s="24">
        <v>1.03</v>
      </c>
      <c r="M25" s="25">
        <f t="shared" si="1"/>
        <v>1.71</v>
      </c>
      <c r="N25" s="26">
        <v>1</v>
      </c>
      <c r="O25" s="26"/>
      <c r="P25" s="27"/>
      <c r="Q25" s="29"/>
      <c r="R25" s="30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</row>
    <row r="26" s="3" customFormat="1" ht="32.15" customHeight="1" spans="1:31">
      <c r="A26" s="12"/>
      <c r="B26" s="13"/>
      <c r="C26" s="14"/>
      <c r="D26" s="14"/>
      <c r="E26" s="15"/>
      <c r="F26" s="16"/>
      <c r="G26" s="16"/>
      <c r="H26" s="16"/>
      <c r="I26" s="16" t="s">
        <v>37</v>
      </c>
      <c r="J26" s="22">
        <v>38</v>
      </c>
      <c r="K26" s="23">
        <f t="shared" si="0"/>
        <v>39.14</v>
      </c>
      <c r="L26" s="24">
        <v>1.03</v>
      </c>
      <c r="M26" s="25">
        <f t="shared" si="1"/>
        <v>1.14</v>
      </c>
      <c r="N26" s="26">
        <v>1</v>
      </c>
      <c r="O26" s="26"/>
      <c r="P26" s="27"/>
      <c r="Q26" s="29"/>
      <c r="R26" s="30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</row>
    <row r="27" s="3" customFormat="1" ht="32.15" customHeight="1" spans="1:31">
      <c r="A27" s="12"/>
      <c r="B27" s="13"/>
      <c r="C27" s="14"/>
      <c r="D27" s="14"/>
      <c r="E27" s="15"/>
      <c r="F27" s="16"/>
      <c r="G27" s="16"/>
      <c r="H27" s="16"/>
      <c r="I27" s="16" t="s">
        <v>38</v>
      </c>
      <c r="J27" s="22">
        <v>19</v>
      </c>
      <c r="K27" s="23">
        <f t="shared" si="0"/>
        <v>19.57</v>
      </c>
      <c r="L27" s="24">
        <v>1.03</v>
      </c>
      <c r="M27" s="25">
        <f t="shared" si="1"/>
        <v>0.57</v>
      </c>
      <c r="N27" s="26">
        <v>1</v>
      </c>
      <c r="O27" s="26"/>
      <c r="P27" s="27"/>
      <c r="Q27" s="29"/>
      <c r="R27" s="30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</row>
    <row r="28" s="3" customFormat="1" ht="31" customHeight="1" spans="1:31">
      <c r="A28" s="12">
        <v>6</v>
      </c>
      <c r="B28" s="13" t="s">
        <v>15</v>
      </c>
      <c r="C28" s="14" t="s">
        <v>30</v>
      </c>
      <c r="D28" s="14" t="s">
        <v>17</v>
      </c>
      <c r="E28" s="15" t="s">
        <v>31</v>
      </c>
      <c r="F28" s="16" t="s">
        <v>32</v>
      </c>
      <c r="G28" s="16">
        <v>1605236</v>
      </c>
      <c r="H28" s="16" t="s">
        <v>20</v>
      </c>
      <c r="I28" s="16" t="s">
        <v>33</v>
      </c>
      <c r="J28" s="22">
        <v>34</v>
      </c>
      <c r="K28" s="23">
        <f t="shared" si="0"/>
        <v>35.02</v>
      </c>
      <c r="L28" s="24">
        <v>1.03</v>
      </c>
      <c r="M28" s="25">
        <f t="shared" si="1"/>
        <v>1.02</v>
      </c>
      <c r="N28" s="26">
        <v>1</v>
      </c>
      <c r="O28" s="26"/>
      <c r="P28" s="27"/>
      <c r="Q28" s="29" t="s">
        <v>34</v>
      </c>
      <c r="R28" s="30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</row>
    <row r="29" s="3" customFormat="1" ht="31" customHeight="1" spans="1:31">
      <c r="A29" s="12"/>
      <c r="B29" s="13"/>
      <c r="C29" s="14"/>
      <c r="D29" s="14"/>
      <c r="E29" s="15"/>
      <c r="F29" s="16"/>
      <c r="G29" s="16"/>
      <c r="H29" s="16"/>
      <c r="I29" s="16" t="s">
        <v>35</v>
      </c>
      <c r="J29" s="22">
        <v>51</v>
      </c>
      <c r="K29" s="23">
        <f t="shared" si="0"/>
        <v>52.53</v>
      </c>
      <c r="L29" s="24">
        <v>1.03</v>
      </c>
      <c r="M29" s="25">
        <f t="shared" si="1"/>
        <v>1.53</v>
      </c>
      <c r="N29" s="26">
        <v>1</v>
      </c>
      <c r="O29" s="26">
        <v>5</v>
      </c>
      <c r="P29" s="27"/>
      <c r="Q29" s="29"/>
      <c r="R29" s="30"/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30"/>
      <c r="AD29" s="30"/>
      <c r="AE29" s="30"/>
    </row>
    <row r="30" s="3" customFormat="1" ht="31" customHeight="1" spans="1:31">
      <c r="A30" s="12"/>
      <c r="B30" s="13"/>
      <c r="C30" s="14"/>
      <c r="D30" s="14"/>
      <c r="E30" s="15"/>
      <c r="F30" s="16"/>
      <c r="G30" s="16"/>
      <c r="H30" s="16"/>
      <c r="I30" s="16" t="s">
        <v>36</v>
      </c>
      <c r="J30" s="22">
        <v>51</v>
      </c>
      <c r="K30" s="23">
        <f t="shared" si="0"/>
        <v>52.53</v>
      </c>
      <c r="L30" s="24">
        <v>1.03</v>
      </c>
      <c r="M30" s="25">
        <f t="shared" si="1"/>
        <v>1.53</v>
      </c>
      <c r="N30" s="26">
        <v>1</v>
      </c>
      <c r="O30" s="26"/>
      <c r="P30" s="27"/>
      <c r="Q30" s="29"/>
      <c r="R30" s="30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</row>
    <row r="31" s="3" customFormat="1" ht="32.15" customHeight="1" spans="1:31">
      <c r="A31" s="12"/>
      <c r="B31" s="13"/>
      <c r="C31" s="14"/>
      <c r="D31" s="14"/>
      <c r="E31" s="15"/>
      <c r="F31" s="16"/>
      <c r="G31" s="16"/>
      <c r="H31" s="16"/>
      <c r="I31" s="16" t="s">
        <v>37</v>
      </c>
      <c r="J31" s="22">
        <v>34</v>
      </c>
      <c r="K31" s="23">
        <f t="shared" si="0"/>
        <v>35.02</v>
      </c>
      <c r="L31" s="24">
        <v>1.03</v>
      </c>
      <c r="M31" s="25">
        <f t="shared" si="1"/>
        <v>1.02</v>
      </c>
      <c r="N31" s="26">
        <v>1</v>
      </c>
      <c r="O31" s="26"/>
      <c r="P31" s="27"/>
      <c r="Q31" s="29"/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</row>
    <row r="32" s="3" customFormat="1" ht="32.15" customHeight="1" spans="1:31">
      <c r="A32" s="12"/>
      <c r="B32" s="13"/>
      <c r="C32" s="14"/>
      <c r="D32" s="14"/>
      <c r="E32" s="15"/>
      <c r="F32" s="16"/>
      <c r="G32" s="16"/>
      <c r="H32" s="16"/>
      <c r="I32" s="16" t="s">
        <v>38</v>
      </c>
      <c r="J32" s="22">
        <v>17</v>
      </c>
      <c r="K32" s="23">
        <f t="shared" si="0"/>
        <v>17.51</v>
      </c>
      <c r="L32" s="24">
        <v>1.03</v>
      </c>
      <c r="M32" s="25">
        <f t="shared" si="1"/>
        <v>0.510000000000002</v>
      </c>
      <c r="N32" s="26">
        <v>1</v>
      </c>
      <c r="O32" s="26"/>
      <c r="P32" s="27"/>
      <c r="Q32" s="29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</row>
    <row r="33" s="3" customFormat="1" ht="31" customHeight="1" spans="1:31">
      <c r="A33" s="12">
        <v>7</v>
      </c>
      <c r="B33" s="13" t="s">
        <v>15</v>
      </c>
      <c r="C33" s="14" t="s">
        <v>30</v>
      </c>
      <c r="D33" s="14" t="s">
        <v>17</v>
      </c>
      <c r="E33" s="15" t="s">
        <v>31</v>
      </c>
      <c r="F33" s="16" t="s">
        <v>32</v>
      </c>
      <c r="G33" s="16">
        <v>1605237</v>
      </c>
      <c r="H33" s="16" t="s">
        <v>20</v>
      </c>
      <c r="I33" s="16" t="s">
        <v>33</v>
      </c>
      <c r="J33" s="22">
        <v>34</v>
      </c>
      <c r="K33" s="23">
        <f t="shared" si="0"/>
        <v>35.02</v>
      </c>
      <c r="L33" s="24">
        <v>1.03</v>
      </c>
      <c r="M33" s="25">
        <f t="shared" si="1"/>
        <v>1.02</v>
      </c>
      <c r="N33" s="26">
        <v>1</v>
      </c>
      <c r="O33" s="26"/>
      <c r="P33" s="27"/>
      <c r="Q33" s="29" t="s">
        <v>34</v>
      </c>
      <c r="R33" s="30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  <c r="AD33" s="30"/>
      <c r="AE33" s="30"/>
    </row>
    <row r="34" s="3" customFormat="1" ht="31" customHeight="1" spans="1:31">
      <c r="A34" s="12"/>
      <c r="B34" s="13"/>
      <c r="C34" s="14"/>
      <c r="D34" s="14"/>
      <c r="E34" s="15"/>
      <c r="F34" s="16"/>
      <c r="G34" s="16"/>
      <c r="H34" s="16"/>
      <c r="I34" s="16" t="s">
        <v>35</v>
      </c>
      <c r="J34" s="22">
        <v>51</v>
      </c>
      <c r="K34" s="23">
        <f t="shared" si="0"/>
        <v>52.53</v>
      </c>
      <c r="L34" s="24">
        <v>1.03</v>
      </c>
      <c r="M34" s="25">
        <f t="shared" si="1"/>
        <v>1.53</v>
      </c>
      <c r="N34" s="26">
        <v>1</v>
      </c>
      <c r="O34" s="26">
        <v>5</v>
      </c>
      <c r="P34" s="27"/>
      <c r="Q34" s="29"/>
      <c r="R34" s="30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</row>
    <row r="35" s="3" customFormat="1" ht="31" customHeight="1" spans="1:31">
      <c r="A35" s="12"/>
      <c r="B35" s="13"/>
      <c r="C35" s="14"/>
      <c r="D35" s="14"/>
      <c r="E35" s="15"/>
      <c r="F35" s="16"/>
      <c r="G35" s="16"/>
      <c r="H35" s="16"/>
      <c r="I35" s="16" t="s">
        <v>36</v>
      </c>
      <c r="J35" s="22">
        <v>51</v>
      </c>
      <c r="K35" s="23">
        <f t="shared" si="0"/>
        <v>52.53</v>
      </c>
      <c r="L35" s="24">
        <v>1.03</v>
      </c>
      <c r="M35" s="25">
        <f t="shared" si="1"/>
        <v>1.53</v>
      </c>
      <c r="N35" s="26">
        <v>1</v>
      </c>
      <c r="O35" s="26"/>
      <c r="P35" s="27"/>
      <c r="Q35" s="29"/>
      <c r="R35" s="30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  <c r="AD35" s="30"/>
      <c r="AE35" s="30"/>
    </row>
    <row r="36" s="3" customFormat="1" ht="32.15" customHeight="1" spans="1:31">
      <c r="A36" s="12"/>
      <c r="B36" s="13"/>
      <c r="C36" s="14"/>
      <c r="D36" s="14"/>
      <c r="E36" s="15"/>
      <c r="F36" s="16"/>
      <c r="G36" s="16"/>
      <c r="H36" s="16"/>
      <c r="I36" s="16" t="s">
        <v>37</v>
      </c>
      <c r="J36" s="22">
        <v>34</v>
      </c>
      <c r="K36" s="23">
        <f t="shared" si="0"/>
        <v>35.02</v>
      </c>
      <c r="L36" s="24">
        <v>1.03</v>
      </c>
      <c r="M36" s="25">
        <f t="shared" si="1"/>
        <v>1.02</v>
      </c>
      <c r="N36" s="26">
        <v>1</v>
      </c>
      <c r="O36" s="26"/>
      <c r="P36" s="27"/>
      <c r="Q36" s="29"/>
      <c r="R36" s="30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  <c r="AE36" s="30"/>
    </row>
    <row r="37" s="3" customFormat="1" ht="32.15" customHeight="1" spans="1:31">
      <c r="A37" s="12"/>
      <c r="B37" s="13"/>
      <c r="C37" s="14"/>
      <c r="D37" s="14"/>
      <c r="E37" s="15"/>
      <c r="F37" s="16"/>
      <c r="G37" s="16"/>
      <c r="H37" s="16"/>
      <c r="I37" s="16" t="s">
        <v>38</v>
      </c>
      <c r="J37" s="22">
        <v>17</v>
      </c>
      <c r="K37" s="23">
        <f t="shared" si="0"/>
        <v>17.51</v>
      </c>
      <c r="L37" s="24">
        <v>1.03</v>
      </c>
      <c r="M37" s="25">
        <f t="shared" si="1"/>
        <v>0.510000000000002</v>
      </c>
      <c r="N37" s="26">
        <v>1</v>
      </c>
      <c r="O37" s="26"/>
      <c r="P37" s="27"/>
      <c r="Q37" s="29"/>
      <c r="R37" s="30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</row>
    <row r="38" s="3" customFormat="1" ht="31" customHeight="1" spans="1:31">
      <c r="A38" s="12">
        <v>8</v>
      </c>
      <c r="B38" s="13" t="s">
        <v>15</v>
      </c>
      <c r="C38" s="14" t="s">
        <v>30</v>
      </c>
      <c r="D38" s="14" t="s">
        <v>17</v>
      </c>
      <c r="E38" s="15" t="s">
        <v>31</v>
      </c>
      <c r="F38" s="16" t="s">
        <v>32</v>
      </c>
      <c r="G38" s="16">
        <v>1605238</v>
      </c>
      <c r="H38" s="16" t="s">
        <v>20</v>
      </c>
      <c r="I38" s="16" t="s">
        <v>33</v>
      </c>
      <c r="J38" s="22">
        <v>16</v>
      </c>
      <c r="K38" s="23">
        <f t="shared" si="0"/>
        <v>16.48</v>
      </c>
      <c r="L38" s="24">
        <v>1.03</v>
      </c>
      <c r="M38" s="25">
        <f t="shared" si="1"/>
        <v>0.48</v>
      </c>
      <c r="N38" s="26">
        <v>1</v>
      </c>
      <c r="O38" s="26"/>
      <c r="P38" s="27"/>
      <c r="Q38" s="29" t="s">
        <v>34</v>
      </c>
      <c r="R38" s="30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</row>
    <row r="39" s="3" customFormat="1" ht="31" customHeight="1" spans="1:31">
      <c r="A39" s="12"/>
      <c r="B39" s="13"/>
      <c r="C39" s="14"/>
      <c r="D39" s="14"/>
      <c r="E39" s="15"/>
      <c r="F39" s="16"/>
      <c r="G39" s="16"/>
      <c r="H39" s="16"/>
      <c r="I39" s="16" t="s">
        <v>35</v>
      </c>
      <c r="J39" s="22">
        <v>24</v>
      </c>
      <c r="K39" s="23">
        <f t="shared" si="0"/>
        <v>24.72</v>
      </c>
      <c r="L39" s="24">
        <v>1.03</v>
      </c>
      <c r="M39" s="25">
        <f t="shared" si="1"/>
        <v>0.719999999999999</v>
      </c>
      <c r="N39" s="26">
        <v>1</v>
      </c>
      <c r="O39" s="26">
        <v>5</v>
      </c>
      <c r="P39" s="27"/>
      <c r="Q39" s="29"/>
      <c r="R39" s="30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</row>
    <row r="40" s="3" customFormat="1" ht="31" customHeight="1" spans="1:31">
      <c r="A40" s="12"/>
      <c r="B40" s="13"/>
      <c r="C40" s="14"/>
      <c r="D40" s="14"/>
      <c r="E40" s="15"/>
      <c r="F40" s="16"/>
      <c r="G40" s="16"/>
      <c r="H40" s="16"/>
      <c r="I40" s="16" t="s">
        <v>36</v>
      </c>
      <c r="J40" s="22">
        <v>24</v>
      </c>
      <c r="K40" s="23">
        <f t="shared" si="0"/>
        <v>24.72</v>
      </c>
      <c r="L40" s="24">
        <v>1.03</v>
      </c>
      <c r="M40" s="25">
        <f t="shared" si="1"/>
        <v>0.719999999999999</v>
      </c>
      <c r="N40" s="26">
        <v>1</v>
      </c>
      <c r="O40" s="26"/>
      <c r="P40" s="27"/>
      <c r="Q40" s="29"/>
      <c r="R40" s="30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30"/>
    </row>
    <row r="41" s="3" customFormat="1" ht="32.15" customHeight="1" spans="1:31">
      <c r="A41" s="12"/>
      <c r="B41" s="13"/>
      <c r="C41" s="14"/>
      <c r="D41" s="14"/>
      <c r="E41" s="15"/>
      <c r="F41" s="16"/>
      <c r="G41" s="16"/>
      <c r="H41" s="16"/>
      <c r="I41" s="16" t="s">
        <v>37</v>
      </c>
      <c r="J41" s="22">
        <v>16</v>
      </c>
      <c r="K41" s="23">
        <f t="shared" si="0"/>
        <v>16.48</v>
      </c>
      <c r="L41" s="24">
        <v>1.03</v>
      </c>
      <c r="M41" s="25">
        <f t="shared" si="1"/>
        <v>0.48</v>
      </c>
      <c r="N41" s="26">
        <v>1</v>
      </c>
      <c r="O41" s="26"/>
      <c r="P41" s="27"/>
      <c r="Q41" s="29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</row>
    <row r="42" s="3" customFormat="1" ht="32.15" customHeight="1" spans="1:31">
      <c r="A42" s="12"/>
      <c r="B42" s="13"/>
      <c r="C42" s="14"/>
      <c r="D42" s="14"/>
      <c r="E42" s="15"/>
      <c r="F42" s="16"/>
      <c r="G42" s="16"/>
      <c r="H42" s="16"/>
      <c r="I42" s="16" t="s">
        <v>38</v>
      </c>
      <c r="J42" s="22">
        <v>8</v>
      </c>
      <c r="K42" s="23">
        <f t="shared" si="0"/>
        <v>8.24</v>
      </c>
      <c r="L42" s="24">
        <v>1.03</v>
      </c>
      <c r="M42" s="25">
        <f t="shared" si="1"/>
        <v>0.24</v>
      </c>
      <c r="N42" s="26">
        <v>1</v>
      </c>
      <c r="O42" s="26"/>
      <c r="P42" s="27"/>
      <c r="Q42" s="29"/>
      <c r="R42" s="30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  <c r="AD42" s="30"/>
      <c r="AE42" s="30"/>
    </row>
    <row r="43" s="3" customFormat="1" ht="31" customHeight="1" spans="1:31">
      <c r="A43" s="12">
        <v>9</v>
      </c>
      <c r="B43" s="13" t="s">
        <v>15</v>
      </c>
      <c r="C43" s="14" t="s">
        <v>30</v>
      </c>
      <c r="D43" s="14" t="s">
        <v>17</v>
      </c>
      <c r="E43" s="15" t="s">
        <v>31</v>
      </c>
      <c r="F43" s="16" t="s">
        <v>32</v>
      </c>
      <c r="G43" s="16">
        <v>1605239</v>
      </c>
      <c r="H43" s="16" t="s">
        <v>20</v>
      </c>
      <c r="I43" s="16" t="s">
        <v>33</v>
      </c>
      <c r="J43" s="22">
        <v>118</v>
      </c>
      <c r="K43" s="23">
        <f t="shared" si="0"/>
        <v>121.54</v>
      </c>
      <c r="L43" s="24">
        <v>1.03</v>
      </c>
      <c r="M43" s="25">
        <f t="shared" si="1"/>
        <v>3.54000000000001</v>
      </c>
      <c r="N43" s="26">
        <v>1</v>
      </c>
      <c r="O43" s="26"/>
      <c r="P43" s="27"/>
      <c r="Q43" s="29" t="s">
        <v>34</v>
      </c>
      <c r="R43" s="30"/>
      <c r="S43" s="30"/>
      <c r="T43" s="30"/>
      <c r="U43" s="30"/>
      <c r="V43" s="30"/>
      <c r="W43" s="30"/>
      <c r="X43" s="30"/>
      <c r="Y43" s="30"/>
      <c r="Z43" s="30"/>
      <c r="AA43" s="30"/>
      <c r="AB43" s="30"/>
      <c r="AC43" s="30"/>
      <c r="AD43" s="30"/>
      <c r="AE43" s="30"/>
    </row>
    <row r="44" s="3" customFormat="1" ht="31" customHeight="1" spans="1:31">
      <c r="A44" s="12"/>
      <c r="B44" s="13"/>
      <c r="C44" s="14"/>
      <c r="D44" s="14"/>
      <c r="E44" s="15"/>
      <c r="F44" s="16"/>
      <c r="G44" s="16"/>
      <c r="H44" s="16"/>
      <c r="I44" s="16" t="s">
        <v>35</v>
      </c>
      <c r="J44" s="22">
        <v>177</v>
      </c>
      <c r="K44" s="23">
        <f t="shared" si="0"/>
        <v>182.31</v>
      </c>
      <c r="L44" s="24">
        <v>1.03</v>
      </c>
      <c r="M44" s="25">
        <f t="shared" si="1"/>
        <v>5.31</v>
      </c>
      <c r="N44" s="26">
        <v>1</v>
      </c>
      <c r="O44" s="26">
        <v>5</v>
      </c>
      <c r="P44" s="27"/>
      <c r="Q44" s="29"/>
      <c r="R44" s="30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</row>
    <row r="45" s="3" customFormat="1" ht="31" customHeight="1" spans="1:31">
      <c r="A45" s="12"/>
      <c r="B45" s="13"/>
      <c r="C45" s="14"/>
      <c r="D45" s="14"/>
      <c r="E45" s="15"/>
      <c r="F45" s="16"/>
      <c r="G45" s="16"/>
      <c r="H45" s="16"/>
      <c r="I45" s="16" t="s">
        <v>36</v>
      </c>
      <c r="J45" s="22">
        <v>177</v>
      </c>
      <c r="K45" s="23">
        <f t="shared" si="0"/>
        <v>182.31</v>
      </c>
      <c r="L45" s="24">
        <v>1.03</v>
      </c>
      <c r="M45" s="25">
        <f t="shared" si="1"/>
        <v>5.31</v>
      </c>
      <c r="N45" s="26">
        <v>1</v>
      </c>
      <c r="O45" s="26"/>
      <c r="P45" s="27"/>
      <c r="Q45" s="29"/>
      <c r="R45" s="30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</row>
    <row r="46" s="3" customFormat="1" ht="32.15" customHeight="1" spans="1:31">
      <c r="A46" s="12"/>
      <c r="B46" s="13"/>
      <c r="C46" s="14"/>
      <c r="D46" s="14"/>
      <c r="E46" s="15"/>
      <c r="F46" s="16"/>
      <c r="G46" s="16"/>
      <c r="H46" s="16"/>
      <c r="I46" s="16" t="s">
        <v>37</v>
      </c>
      <c r="J46" s="22">
        <v>118</v>
      </c>
      <c r="K46" s="23">
        <f t="shared" si="0"/>
        <v>121.54</v>
      </c>
      <c r="L46" s="24">
        <v>1.03</v>
      </c>
      <c r="M46" s="25">
        <f t="shared" si="1"/>
        <v>3.54000000000001</v>
      </c>
      <c r="N46" s="26">
        <v>1</v>
      </c>
      <c r="O46" s="26"/>
      <c r="P46" s="27"/>
      <c r="Q46" s="29"/>
      <c r="R46" s="30"/>
      <c r="S46" s="30"/>
      <c r="T46" s="30"/>
      <c r="U46" s="30"/>
      <c r="V46" s="30"/>
      <c r="W46" s="30"/>
      <c r="X46" s="30"/>
      <c r="Y46" s="30"/>
      <c r="Z46" s="30"/>
      <c r="AA46" s="30"/>
      <c r="AB46" s="30"/>
      <c r="AC46" s="30"/>
      <c r="AD46" s="30"/>
      <c r="AE46" s="30"/>
    </row>
    <row r="47" s="3" customFormat="1" ht="32.15" customHeight="1" spans="1:31">
      <c r="A47" s="12"/>
      <c r="B47" s="13"/>
      <c r="C47" s="14"/>
      <c r="D47" s="14"/>
      <c r="E47" s="15"/>
      <c r="F47" s="16"/>
      <c r="G47" s="16"/>
      <c r="H47" s="16"/>
      <c r="I47" s="16" t="s">
        <v>38</v>
      </c>
      <c r="J47" s="22">
        <v>59</v>
      </c>
      <c r="K47" s="23">
        <f t="shared" si="0"/>
        <v>60.77</v>
      </c>
      <c r="L47" s="24">
        <v>1.03</v>
      </c>
      <c r="M47" s="25">
        <f t="shared" si="1"/>
        <v>1.77</v>
      </c>
      <c r="N47" s="26">
        <v>1</v>
      </c>
      <c r="O47" s="26"/>
      <c r="P47" s="27"/>
      <c r="Q47" s="29"/>
      <c r="R47" s="30"/>
      <c r="S47" s="30"/>
      <c r="T47" s="30"/>
      <c r="U47" s="30"/>
      <c r="V47" s="30"/>
      <c r="W47" s="30"/>
      <c r="X47" s="30"/>
      <c r="Y47" s="30"/>
      <c r="Z47" s="30"/>
      <c r="AA47" s="30"/>
      <c r="AB47" s="30"/>
      <c r="AC47" s="30"/>
      <c r="AD47" s="30"/>
      <c r="AE47" s="30"/>
    </row>
    <row r="48" s="3" customFormat="1" ht="31" customHeight="1" spans="1:31">
      <c r="A48" s="12">
        <v>10</v>
      </c>
      <c r="B48" s="13" t="s">
        <v>15</v>
      </c>
      <c r="C48" s="14" t="s">
        <v>30</v>
      </c>
      <c r="D48" s="14" t="s">
        <v>17</v>
      </c>
      <c r="E48" s="15" t="s">
        <v>31</v>
      </c>
      <c r="F48" s="16" t="s">
        <v>32</v>
      </c>
      <c r="G48" s="16">
        <v>1605240</v>
      </c>
      <c r="H48" s="16" t="s">
        <v>20</v>
      </c>
      <c r="I48" s="16" t="s">
        <v>33</v>
      </c>
      <c r="J48" s="22">
        <v>20</v>
      </c>
      <c r="K48" s="23">
        <f t="shared" si="0"/>
        <v>20.6</v>
      </c>
      <c r="L48" s="24">
        <v>1.03</v>
      </c>
      <c r="M48" s="25">
        <f t="shared" si="1"/>
        <v>0.600000000000001</v>
      </c>
      <c r="N48" s="26">
        <v>1</v>
      </c>
      <c r="O48" s="26"/>
      <c r="P48" s="27"/>
      <c r="Q48" s="29" t="s">
        <v>34</v>
      </c>
      <c r="R48" s="30"/>
      <c r="S48" s="30"/>
      <c r="T48" s="30"/>
      <c r="U48" s="30"/>
      <c r="V48" s="30"/>
      <c r="W48" s="30"/>
      <c r="X48" s="30"/>
      <c r="Y48" s="30"/>
      <c r="Z48" s="30"/>
      <c r="AA48" s="30"/>
      <c r="AB48" s="30"/>
      <c r="AC48" s="30"/>
      <c r="AD48" s="30"/>
      <c r="AE48" s="30"/>
    </row>
    <row r="49" s="3" customFormat="1" ht="31" customHeight="1" spans="1:31">
      <c r="A49" s="12"/>
      <c r="B49" s="13"/>
      <c r="C49" s="14"/>
      <c r="D49" s="14"/>
      <c r="E49" s="15"/>
      <c r="F49" s="16"/>
      <c r="G49" s="16"/>
      <c r="H49" s="16"/>
      <c r="I49" s="16" t="s">
        <v>35</v>
      </c>
      <c r="J49" s="22">
        <v>30</v>
      </c>
      <c r="K49" s="23">
        <f t="shared" si="0"/>
        <v>30.9</v>
      </c>
      <c r="L49" s="24">
        <v>1.03</v>
      </c>
      <c r="M49" s="25">
        <f t="shared" si="1"/>
        <v>0.900000000000002</v>
      </c>
      <c r="N49" s="26">
        <v>1</v>
      </c>
      <c r="O49" s="26">
        <v>5</v>
      </c>
      <c r="P49" s="27"/>
      <c r="Q49" s="29"/>
      <c r="R49" s="30"/>
      <c r="S49" s="30"/>
      <c r="T49" s="30"/>
      <c r="U49" s="30"/>
      <c r="V49" s="30"/>
      <c r="W49" s="30"/>
      <c r="X49" s="30"/>
      <c r="Y49" s="30"/>
      <c r="Z49" s="30"/>
      <c r="AA49" s="30"/>
      <c r="AB49" s="30"/>
      <c r="AC49" s="30"/>
      <c r="AD49" s="30"/>
      <c r="AE49" s="30"/>
    </row>
    <row r="50" s="3" customFormat="1" ht="31" customHeight="1" spans="1:31">
      <c r="A50" s="12"/>
      <c r="B50" s="13"/>
      <c r="C50" s="14"/>
      <c r="D50" s="14"/>
      <c r="E50" s="15"/>
      <c r="F50" s="16"/>
      <c r="G50" s="16"/>
      <c r="H50" s="16"/>
      <c r="I50" s="16" t="s">
        <v>36</v>
      </c>
      <c r="J50" s="22">
        <v>30</v>
      </c>
      <c r="K50" s="23">
        <f t="shared" si="0"/>
        <v>30.9</v>
      </c>
      <c r="L50" s="24">
        <v>1.03</v>
      </c>
      <c r="M50" s="25">
        <f t="shared" si="1"/>
        <v>0.900000000000002</v>
      </c>
      <c r="N50" s="26">
        <v>1</v>
      </c>
      <c r="O50" s="26"/>
      <c r="P50" s="27"/>
      <c r="Q50" s="29"/>
      <c r="R50" s="30"/>
      <c r="S50" s="30"/>
      <c r="T50" s="30"/>
      <c r="U50" s="30"/>
      <c r="V50" s="30"/>
      <c r="W50" s="30"/>
      <c r="X50" s="30"/>
      <c r="Y50" s="30"/>
      <c r="Z50" s="30"/>
      <c r="AA50" s="30"/>
      <c r="AB50" s="30"/>
      <c r="AC50" s="30"/>
      <c r="AD50" s="30"/>
      <c r="AE50" s="30"/>
    </row>
    <row r="51" s="3" customFormat="1" ht="32.15" customHeight="1" spans="1:31">
      <c r="A51" s="12"/>
      <c r="B51" s="13"/>
      <c r="C51" s="14"/>
      <c r="D51" s="14"/>
      <c r="E51" s="15"/>
      <c r="F51" s="16"/>
      <c r="G51" s="16"/>
      <c r="H51" s="16"/>
      <c r="I51" s="16" t="s">
        <v>37</v>
      </c>
      <c r="J51" s="22">
        <v>20</v>
      </c>
      <c r="K51" s="23">
        <f t="shared" si="0"/>
        <v>20.6</v>
      </c>
      <c r="L51" s="24">
        <v>1.03</v>
      </c>
      <c r="M51" s="25">
        <f t="shared" si="1"/>
        <v>0.600000000000001</v>
      </c>
      <c r="N51" s="26">
        <v>1</v>
      </c>
      <c r="O51" s="26"/>
      <c r="P51" s="27"/>
      <c r="Q51" s="29"/>
      <c r="R51" s="30"/>
      <c r="S51" s="30"/>
      <c r="T51" s="30"/>
      <c r="U51" s="30"/>
      <c r="V51" s="30"/>
      <c r="W51" s="30"/>
      <c r="X51" s="30"/>
      <c r="Y51" s="30"/>
      <c r="Z51" s="30"/>
      <c r="AA51" s="30"/>
      <c r="AB51" s="30"/>
      <c r="AC51" s="30"/>
      <c r="AD51" s="30"/>
      <c r="AE51" s="30"/>
    </row>
    <row r="52" s="3" customFormat="1" ht="32.15" customHeight="1" spans="1:31">
      <c r="A52" s="12"/>
      <c r="B52" s="13"/>
      <c r="C52" s="14"/>
      <c r="D52" s="14"/>
      <c r="E52" s="15"/>
      <c r="F52" s="16"/>
      <c r="G52" s="16"/>
      <c r="H52" s="16"/>
      <c r="I52" s="16" t="s">
        <v>38</v>
      </c>
      <c r="J52" s="22">
        <v>10</v>
      </c>
      <c r="K52" s="23">
        <f t="shared" si="0"/>
        <v>10.3</v>
      </c>
      <c r="L52" s="24">
        <v>1.03</v>
      </c>
      <c r="M52" s="25">
        <f t="shared" si="1"/>
        <v>0.300000000000001</v>
      </c>
      <c r="N52" s="26">
        <v>1</v>
      </c>
      <c r="O52" s="26"/>
      <c r="P52" s="27"/>
      <c r="Q52" s="29"/>
      <c r="R52" s="30"/>
      <c r="S52" s="30"/>
      <c r="T52" s="30"/>
      <c r="U52" s="30"/>
      <c r="V52" s="30"/>
      <c r="W52" s="30"/>
      <c r="X52" s="30"/>
      <c r="Y52" s="30"/>
      <c r="Z52" s="30"/>
      <c r="AA52" s="30"/>
      <c r="AB52" s="30"/>
      <c r="AC52" s="30"/>
      <c r="AD52" s="30"/>
      <c r="AE52" s="30"/>
    </row>
    <row r="53" s="3" customFormat="1" ht="31" customHeight="1" spans="1:31">
      <c r="A53" s="12">
        <v>11</v>
      </c>
      <c r="B53" s="13" t="s">
        <v>15</v>
      </c>
      <c r="C53" s="14" t="s">
        <v>30</v>
      </c>
      <c r="D53" s="14" t="s">
        <v>17</v>
      </c>
      <c r="E53" s="15" t="s">
        <v>31</v>
      </c>
      <c r="F53" s="16" t="s">
        <v>32</v>
      </c>
      <c r="G53" s="16">
        <v>1605241</v>
      </c>
      <c r="H53" s="16" t="s">
        <v>20</v>
      </c>
      <c r="I53" s="16" t="s">
        <v>33</v>
      </c>
      <c r="J53" s="22">
        <v>38</v>
      </c>
      <c r="K53" s="23">
        <f t="shared" si="0"/>
        <v>39.14</v>
      </c>
      <c r="L53" s="24">
        <v>1.03</v>
      </c>
      <c r="M53" s="25">
        <f t="shared" si="1"/>
        <v>1.14</v>
      </c>
      <c r="N53" s="26">
        <v>1</v>
      </c>
      <c r="O53" s="26"/>
      <c r="P53" s="27"/>
      <c r="Q53" s="29" t="s">
        <v>34</v>
      </c>
      <c r="R53" s="30"/>
      <c r="S53" s="30"/>
      <c r="T53" s="30"/>
      <c r="U53" s="30"/>
      <c r="V53" s="30"/>
      <c r="W53" s="30"/>
      <c r="X53" s="30"/>
      <c r="Y53" s="30"/>
      <c r="Z53" s="30"/>
      <c r="AA53" s="30"/>
      <c r="AB53" s="30"/>
      <c r="AC53" s="30"/>
      <c r="AD53" s="30"/>
      <c r="AE53" s="30"/>
    </row>
    <row r="54" s="3" customFormat="1" ht="31" customHeight="1" spans="1:31">
      <c r="A54" s="12"/>
      <c r="B54" s="13"/>
      <c r="C54" s="14"/>
      <c r="D54" s="14"/>
      <c r="E54" s="15"/>
      <c r="F54" s="16"/>
      <c r="G54" s="16"/>
      <c r="H54" s="16"/>
      <c r="I54" s="16" t="s">
        <v>35</v>
      </c>
      <c r="J54" s="22">
        <v>57</v>
      </c>
      <c r="K54" s="23">
        <f t="shared" si="0"/>
        <v>58.71</v>
      </c>
      <c r="L54" s="24">
        <v>1.03</v>
      </c>
      <c r="M54" s="25">
        <f t="shared" si="1"/>
        <v>1.71</v>
      </c>
      <c r="N54" s="26">
        <v>1</v>
      </c>
      <c r="O54" s="26">
        <v>5</v>
      </c>
      <c r="P54" s="27"/>
      <c r="Q54" s="29"/>
      <c r="R54" s="30"/>
      <c r="S54" s="30"/>
      <c r="T54" s="30"/>
      <c r="U54" s="30"/>
      <c r="V54" s="30"/>
      <c r="W54" s="30"/>
      <c r="X54" s="30"/>
      <c r="Y54" s="30"/>
      <c r="Z54" s="30"/>
      <c r="AA54" s="30"/>
      <c r="AB54" s="30"/>
      <c r="AC54" s="30"/>
      <c r="AD54" s="30"/>
      <c r="AE54" s="30"/>
    </row>
    <row r="55" s="3" customFormat="1" ht="31" customHeight="1" spans="1:31">
      <c r="A55" s="12"/>
      <c r="B55" s="13"/>
      <c r="C55" s="14"/>
      <c r="D55" s="14"/>
      <c r="E55" s="15"/>
      <c r="F55" s="16"/>
      <c r="G55" s="16"/>
      <c r="H55" s="16"/>
      <c r="I55" s="16" t="s">
        <v>36</v>
      </c>
      <c r="J55" s="22">
        <v>57</v>
      </c>
      <c r="K55" s="23">
        <f t="shared" si="0"/>
        <v>58.71</v>
      </c>
      <c r="L55" s="24">
        <v>1.03</v>
      </c>
      <c r="M55" s="25">
        <f t="shared" si="1"/>
        <v>1.71</v>
      </c>
      <c r="N55" s="26">
        <v>1</v>
      </c>
      <c r="O55" s="26"/>
      <c r="P55" s="27"/>
      <c r="Q55" s="29"/>
      <c r="R55" s="30"/>
      <c r="S55" s="30"/>
      <c r="T55" s="30"/>
      <c r="U55" s="30"/>
      <c r="V55" s="30"/>
      <c r="W55" s="30"/>
      <c r="X55" s="30"/>
      <c r="Y55" s="30"/>
      <c r="Z55" s="30"/>
      <c r="AA55" s="30"/>
      <c r="AB55" s="30"/>
      <c r="AC55" s="30"/>
      <c r="AD55" s="30"/>
      <c r="AE55" s="30"/>
    </row>
    <row r="56" s="3" customFormat="1" ht="32.15" customHeight="1" spans="1:31">
      <c r="A56" s="12"/>
      <c r="B56" s="13"/>
      <c r="C56" s="14"/>
      <c r="D56" s="14"/>
      <c r="E56" s="15"/>
      <c r="F56" s="16"/>
      <c r="G56" s="16"/>
      <c r="H56" s="16"/>
      <c r="I56" s="16" t="s">
        <v>37</v>
      </c>
      <c r="J56" s="22">
        <v>38</v>
      </c>
      <c r="K56" s="23">
        <f t="shared" si="0"/>
        <v>39.14</v>
      </c>
      <c r="L56" s="24">
        <v>1.03</v>
      </c>
      <c r="M56" s="25">
        <f t="shared" si="1"/>
        <v>1.14</v>
      </c>
      <c r="N56" s="26">
        <v>1</v>
      </c>
      <c r="O56" s="26"/>
      <c r="P56" s="27"/>
      <c r="Q56" s="29"/>
      <c r="R56" s="30"/>
      <c r="S56" s="30"/>
      <c r="T56" s="30"/>
      <c r="U56" s="30"/>
      <c r="V56" s="30"/>
      <c r="W56" s="30"/>
      <c r="X56" s="30"/>
      <c r="Y56" s="30"/>
      <c r="Z56" s="30"/>
      <c r="AA56" s="30"/>
      <c r="AB56" s="30"/>
      <c r="AC56" s="30"/>
      <c r="AD56" s="30"/>
      <c r="AE56" s="30"/>
    </row>
    <row r="57" s="3" customFormat="1" ht="32.15" customHeight="1" spans="1:31">
      <c r="A57" s="12"/>
      <c r="B57" s="13"/>
      <c r="C57" s="14"/>
      <c r="D57" s="14"/>
      <c r="E57" s="15"/>
      <c r="F57" s="16"/>
      <c r="G57" s="16"/>
      <c r="H57" s="16"/>
      <c r="I57" s="16" t="s">
        <v>38</v>
      </c>
      <c r="J57" s="22">
        <v>19</v>
      </c>
      <c r="K57" s="23">
        <f t="shared" si="0"/>
        <v>19.57</v>
      </c>
      <c r="L57" s="24">
        <v>1.03</v>
      </c>
      <c r="M57" s="25">
        <f t="shared" si="1"/>
        <v>0.57</v>
      </c>
      <c r="N57" s="26">
        <v>1</v>
      </c>
      <c r="O57" s="26"/>
      <c r="P57" s="27"/>
      <c r="Q57" s="29"/>
      <c r="R57" s="30"/>
      <c r="S57" s="30"/>
      <c r="T57" s="30"/>
      <c r="U57" s="30"/>
      <c r="V57" s="30"/>
      <c r="W57" s="30"/>
      <c r="X57" s="30"/>
      <c r="Y57" s="30"/>
      <c r="Z57" s="30"/>
      <c r="AA57" s="30"/>
      <c r="AB57" s="30"/>
      <c r="AC57" s="30"/>
      <c r="AD57" s="30"/>
      <c r="AE57" s="30"/>
    </row>
    <row r="58" s="3" customFormat="1" ht="31" customHeight="1" spans="1:31">
      <c r="A58" s="12">
        <v>12</v>
      </c>
      <c r="B58" s="13" t="s">
        <v>15</v>
      </c>
      <c r="C58" s="14" t="s">
        <v>30</v>
      </c>
      <c r="D58" s="14" t="s">
        <v>17</v>
      </c>
      <c r="E58" s="15" t="s">
        <v>31</v>
      </c>
      <c r="F58" s="16" t="s">
        <v>32</v>
      </c>
      <c r="G58" s="16">
        <v>1605243</v>
      </c>
      <c r="H58" s="16" t="s">
        <v>20</v>
      </c>
      <c r="I58" s="16" t="s">
        <v>33</v>
      </c>
      <c r="J58" s="22">
        <v>50</v>
      </c>
      <c r="K58" s="23">
        <f t="shared" si="0"/>
        <v>51.5</v>
      </c>
      <c r="L58" s="24">
        <v>1.03</v>
      </c>
      <c r="M58" s="25">
        <f t="shared" si="1"/>
        <v>1.5</v>
      </c>
      <c r="N58" s="26">
        <v>1</v>
      </c>
      <c r="O58" s="26"/>
      <c r="P58" s="27"/>
      <c r="Q58" s="29" t="s">
        <v>34</v>
      </c>
      <c r="R58" s="30"/>
      <c r="S58" s="30"/>
      <c r="T58" s="30"/>
      <c r="U58" s="30"/>
      <c r="V58" s="30"/>
      <c r="W58" s="30"/>
      <c r="X58" s="30"/>
      <c r="Y58" s="30"/>
      <c r="Z58" s="30"/>
      <c r="AA58" s="30"/>
      <c r="AB58" s="30"/>
      <c r="AC58" s="30"/>
      <c r="AD58" s="30"/>
      <c r="AE58" s="30"/>
    </row>
    <row r="59" s="3" customFormat="1" ht="31" customHeight="1" spans="1:31">
      <c r="A59" s="12"/>
      <c r="B59" s="13"/>
      <c r="C59" s="14"/>
      <c r="D59" s="14"/>
      <c r="E59" s="15"/>
      <c r="F59" s="16"/>
      <c r="G59" s="16"/>
      <c r="H59" s="16"/>
      <c r="I59" s="16" t="s">
        <v>35</v>
      </c>
      <c r="J59" s="22">
        <v>75</v>
      </c>
      <c r="K59" s="23">
        <f t="shared" si="0"/>
        <v>77.25</v>
      </c>
      <c r="L59" s="24">
        <v>1.03</v>
      </c>
      <c r="M59" s="25">
        <f t="shared" si="1"/>
        <v>2.25</v>
      </c>
      <c r="N59" s="26">
        <v>1</v>
      </c>
      <c r="O59" s="26">
        <v>5</v>
      </c>
      <c r="P59" s="27"/>
      <c r="Q59" s="29"/>
      <c r="R59" s="30"/>
      <c r="S59" s="30"/>
      <c r="T59" s="30"/>
      <c r="U59" s="30"/>
      <c r="V59" s="30"/>
      <c r="W59" s="30"/>
      <c r="X59" s="30"/>
      <c r="Y59" s="30"/>
      <c r="Z59" s="30"/>
      <c r="AA59" s="30"/>
      <c r="AB59" s="30"/>
      <c r="AC59" s="30"/>
      <c r="AD59" s="30"/>
      <c r="AE59" s="30"/>
    </row>
    <row r="60" s="3" customFormat="1" ht="31" customHeight="1" spans="1:31">
      <c r="A60" s="12"/>
      <c r="B60" s="13"/>
      <c r="C60" s="14"/>
      <c r="D60" s="14"/>
      <c r="E60" s="15"/>
      <c r="F60" s="16"/>
      <c r="G60" s="16"/>
      <c r="H60" s="16"/>
      <c r="I60" s="16" t="s">
        <v>36</v>
      </c>
      <c r="J60" s="22">
        <v>75</v>
      </c>
      <c r="K60" s="23">
        <f t="shared" si="0"/>
        <v>77.25</v>
      </c>
      <c r="L60" s="24">
        <v>1.03</v>
      </c>
      <c r="M60" s="25">
        <f t="shared" si="1"/>
        <v>2.25</v>
      </c>
      <c r="N60" s="26">
        <v>1</v>
      </c>
      <c r="O60" s="26"/>
      <c r="P60" s="27"/>
      <c r="Q60" s="29"/>
      <c r="R60" s="30"/>
      <c r="S60" s="30"/>
      <c r="T60" s="30"/>
      <c r="U60" s="30"/>
      <c r="V60" s="30"/>
      <c r="W60" s="30"/>
      <c r="X60" s="30"/>
      <c r="Y60" s="30"/>
      <c r="Z60" s="30"/>
      <c r="AA60" s="30"/>
      <c r="AB60" s="30"/>
      <c r="AC60" s="30"/>
      <c r="AD60" s="30"/>
      <c r="AE60" s="30"/>
    </row>
    <row r="61" s="3" customFormat="1" ht="32.15" customHeight="1" spans="1:31">
      <c r="A61" s="12"/>
      <c r="B61" s="13"/>
      <c r="C61" s="14"/>
      <c r="D61" s="14"/>
      <c r="E61" s="15"/>
      <c r="F61" s="16"/>
      <c r="G61" s="16"/>
      <c r="H61" s="16"/>
      <c r="I61" s="16" t="s">
        <v>37</v>
      </c>
      <c r="J61" s="22">
        <v>50</v>
      </c>
      <c r="K61" s="23">
        <f t="shared" si="0"/>
        <v>51.5</v>
      </c>
      <c r="L61" s="24">
        <v>1.03</v>
      </c>
      <c r="M61" s="25">
        <f t="shared" si="1"/>
        <v>1.5</v>
      </c>
      <c r="N61" s="26">
        <v>1</v>
      </c>
      <c r="O61" s="26"/>
      <c r="P61" s="27"/>
      <c r="Q61" s="29"/>
      <c r="R61" s="30"/>
      <c r="S61" s="30"/>
      <c r="T61" s="30"/>
      <c r="U61" s="30"/>
      <c r="V61" s="30"/>
      <c r="W61" s="30"/>
      <c r="X61" s="30"/>
      <c r="Y61" s="30"/>
      <c r="Z61" s="30"/>
      <c r="AA61" s="30"/>
      <c r="AB61" s="30"/>
      <c r="AC61" s="30"/>
      <c r="AD61" s="30"/>
      <c r="AE61" s="30"/>
    </row>
    <row r="62" s="3" customFormat="1" ht="32.15" customHeight="1" spans="1:31">
      <c r="A62" s="12"/>
      <c r="B62" s="13"/>
      <c r="C62" s="14"/>
      <c r="D62" s="14"/>
      <c r="E62" s="15"/>
      <c r="F62" s="16"/>
      <c r="G62" s="16"/>
      <c r="H62" s="16"/>
      <c r="I62" s="16" t="s">
        <v>38</v>
      </c>
      <c r="J62" s="22">
        <v>25</v>
      </c>
      <c r="K62" s="23">
        <f t="shared" si="0"/>
        <v>25.75</v>
      </c>
      <c r="L62" s="24">
        <v>1.03</v>
      </c>
      <c r="M62" s="25">
        <f t="shared" si="1"/>
        <v>0.75</v>
      </c>
      <c r="N62" s="26">
        <v>1</v>
      </c>
      <c r="O62" s="26"/>
      <c r="P62" s="27"/>
      <c r="Q62" s="29"/>
      <c r="R62" s="30"/>
      <c r="S62" s="30"/>
      <c r="T62" s="30"/>
      <c r="U62" s="30"/>
      <c r="V62" s="30"/>
      <c r="W62" s="30"/>
      <c r="X62" s="30"/>
      <c r="Y62" s="30"/>
      <c r="Z62" s="30"/>
      <c r="AA62" s="30"/>
      <c r="AB62" s="30"/>
      <c r="AC62" s="30"/>
      <c r="AD62" s="30"/>
      <c r="AE62" s="30"/>
    </row>
    <row r="63" s="3" customFormat="1" ht="31" customHeight="1" spans="1:31">
      <c r="A63" s="12">
        <v>13</v>
      </c>
      <c r="B63" s="13" t="s">
        <v>15</v>
      </c>
      <c r="C63" s="14" t="s">
        <v>30</v>
      </c>
      <c r="D63" s="14" t="s">
        <v>17</v>
      </c>
      <c r="E63" s="15" t="s">
        <v>31</v>
      </c>
      <c r="F63" s="16" t="s">
        <v>32</v>
      </c>
      <c r="G63" s="16">
        <v>1605245</v>
      </c>
      <c r="H63" s="16" t="s">
        <v>20</v>
      </c>
      <c r="I63" s="16" t="s">
        <v>33</v>
      </c>
      <c r="J63" s="22">
        <v>34</v>
      </c>
      <c r="K63" s="23">
        <f t="shared" si="0"/>
        <v>35.02</v>
      </c>
      <c r="L63" s="24">
        <v>1.03</v>
      </c>
      <c r="M63" s="25">
        <f t="shared" si="1"/>
        <v>1.02</v>
      </c>
      <c r="N63" s="26">
        <v>1</v>
      </c>
      <c r="O63" s="26"/>
      <c r="P63" s="27"/>
      <c r="Q63" s="29" t="s">
        <v>34</v>
      </c>
      <c r="R63" s="30"/>
      <c r="S63" s="30"/>
      <c r="T63" s="30"/>
      <c r="U63" s="30"/>
      <c r="V63" s="30"/>
      <c r="W63" s="30"/>
      <c r="X63" s="30"/>
      <c r="Y63" s="30"/>
      <c r="Z63" s="30"/>
      <c r="AA63" s="30"/>
      <c r="AB63" s="30"/>
      <c r="AC63" s="30"/>
      <c r="AD63" s="30"/>
      <c r="AE63" s="30"/>
    </row>
    <row r="64" s="3" customFormat="1" ht="31" customHeight="1" spans="1:31">
      <c r="A64" s="12"/>
      <c r="B64" s="13"/>
      <c r="C64" s="14"/>
      <c r="D64" s="14"/>
      <c r="E64" s="15"/>
      <c r="F64" s="16"/>
      <c r="G64" s="16"/>
      <c r="H64" s="16"/>
      <c r="I64" s="16" t="s">
        <v>35</v>
      </c>
      <c r="J64" s="22">
        <v>51</v>
      </c>
      <c r="K64" s="23">
        <f t="shared" si="0"/>
        <v>52.53</v>
      </c>
      <c r="L64" s="24">
        <v>1.03</v>
      </c>
      <c r="M64" s="25">
        <f t="shared" si="1"/>
        <v>1.53</v>
      </c>
      <c r="N64" s="26">
        <v>1</v>
      </c>
      <c r="O64" s="26">
        <v>5</v>
      </c>
      <c r="P64" s="27"/>
      <c r="Q64" s="29"/>
      <c r="R64" s="30"/>
      <c r="S64" s="30"/>
      <c r="T64" s="30"/>
      <c r="U64" s="30"/>
      <c r="V64" s="30"/>
      <c r="W64" s="30"/>
      <c r="X64" s="30"/>
      <c r="Y64" s="30"/>
      <c r="Z64" s="30"/>
      <c r="AA64" s="30"/>
      <c r="AB64" s="30"/>
      <c r="AC64" s="30"/>
      <c r="AD64" s="30"/>
      <c r="AE64" s="30"/>
    </row>
    <row r="65" s="3" customFormat="1" ht="31" customHeight="1" spans="1:31">
      <c r="A65" s="12"/>
      <c r="B65" s="13"/>
      <c r="C65" s="14"/>
      <c r="D65" s="14"/>
      <c r="E65" s="15"/>
      <c r="F65" s="16"/>
      <c r="G65" s="16"/>
      <c r="H65" s="16"/>
      <c r="I65" s="16" t="s">
        <v>36</v>
      </c>
      <c r="J65" s="22">
        <v>51</v>
      </c>
      <c r="K65" s="23">
        <f t="shared" si="0"/>
        <v>52.53</v>
      </c>
      <c r="L65" s="24">
        <v>1.03</v>
      </c>
      <c r="M65" s="25">
        <f t="shared" si="1"/>
        <v>1.53</v>
      </c>
      <c r="N65" s="26">
        <v>1</v>
      </c>
      <c r="O65" s="26"/>
      <c r="P65" s="27"/>
      <c r="Q65" s="29"/>
      <c r="R65" s="30"/>
      <c r="S65" s="30"/>
      <c r="T65" s="30"/>
      <c r="U65" s="30"/>
      <c r="V65" s="30"/>
      <c r="W65" s="30"/>
      <c r="X65" s="30"/>
      <c r="Y65" s="30"/>
      <c r="Z65" s="30"/>
      <c r="AA65" s="30"/>
      <c r="AB65" s="30"/>
      <c r="AC65" s="30"/>
      <c r="AD65" s="30"/>
      <c r="AE65" s="30"/>
    </row>
    <row r="66" s="3" customFormat="1" ht="32.15" customHeight="1" spans="1:31">
      <c r="A66" s="12"/>
      <c r="B66" s="13"/>
      <c r="C66" s="14"/>
      <c r="D66" s="14"/>
      <c r="E66" s="15"/>
      <c r="F66" s="16"/>
      <c r="G66" s="16"/>
      <c r="H66" s="16"/>
      <c r="I66" s="16" t="s">
        <v>37</v>
      </c>
      <c r="J66" s="22">
        <v>34</v>
      </c>
      <c r="K66" s="23">
        <f t="shared" si="0"/>
        <v>35.02</v>
      </c>
      <c r="L66" s="24">
        <v>1.03</v>
      </c>
      <c r="M66" s="25">
        <f t="shared" si="1"/>
        <v>1.02</v>
      </c>
      <c r="N66" s="26">
        <v>1</v>
      </c>
      <c r="O66" s="26"/>
      <c r="P66" s="27"/>
      <c r="Q66" s="29"/>
      <c r="R66" s="30"/>
      <c r="S66" s="30"/>
      <c r="T66" s="30"/>
      <c r="U66" s="30"/>
      <c r="V66" s="30"/>
      <c r="W66" s="30"/>
      <c r="X66" s="30"/>
      <c r="Y66" s="30"/>
      <c r="Z66" s="30"/>
      <c r="AA66" s="30"/>
      <c r="AB66" s="30"/>
      <c r="AC66" s="30"/>
      <c r="AD66" s="30"/>
      <c r="AE66" s="30"/>
    </row>
    <row r="67" s="3" customFormat="1" ht="32.15" customHeight="1" spans="1:31">
      <c r="A67" s="12"/>
      <c r="B67" s="13"/>
      <c r="C67" s="14"/>
      <c r="D67" s="14"/>
      <c r="E67" s="15"/>
      <c r="F67" s="16"/>
      <c r="G67" s="16"/>
      <c r="H67" s="16"/>
      <c r="I67" s="16" t="s">
        <v>38</v>
      </c>
      <c r="J67" s="22">
        <v>17</v>
      </c>
      <c r="K67" s="23">
        <f t="shared" ref="K67:K97" si="2">J67*L67</f>
        <v>17.51</v>
      </c>
      <c r="L67" s="24">
        <v>1.03</v>
      </c>
      <c r="M67" s="25">
        <f t="shared" si="1"/>
        <v>0.510000000000002</v>
      </c>
      <c r="N67" s="26">
        <v>1</v>
      </c>
      <c r="O67" s="26"/>
      <c r="P67" s="27"/>
      <c r="Q67" s="29"/>
      <c r="R67" s="30"/>
      <c r="S67" s="30"/>
      <c r="T67" s="30"/>
      <c r="U67" s="30"/>
      <c r="V67" s="30"/>
      <c r="W67" s="30"/>
      <c r="X67" s="30"/>
      <c r="Y67" s="30"/>
      <c r="Z67" s="30"/>
      <c r="AA67" s="30"/>
      <c r="AB67" s="30"/>
      <c r="AC67" s="30"/>
      <c r="AD67" s="30"/>
      <c r="AE67" s="30"/>
    </row>
    <row r="68" s="3" customFormat="1" ht="31" customHeight="1" spans="1:31">
      <c r="A68" s="12">
        <v>14</v>
      </c>
      <c r="B68" s="13" t="s">
        <v>15</v>
      </c>
      <c r="C68" s="14" t="s">
        <v>30</v>
      </c>
      <c r="D68" s="14" t="s">
        <v>17</v>
      </c>
      <c r="E68" s="15" t="s">
        <v>31</v>
      </c>
      <c r="F68" s="16" t="s">
        <v>32</v>
      </c>
      <c r="G68" s="16">
        <v>1605248</v>
      </c>
      <c r="H68" s="16" t="s">
        <v>20</v>
      </c>
      <c r="I68" s="16" t="s">
        <v>33</v>
      </c>
      <c r="J68" s="22">
        <v>20</v>
      </c>
      <c r="K68" s="23">
        <f t="shared" si="2"/>
        <v>20.6</v>
      </c>
      <c r="L68" s="24">
        <v>1.03</v>
      </c>
      <c r="M68" s="25">
        <f t="shared" ref="M68:M97" si="3">K68-J68</f>
        <v>0.600000000000001</v>
      </c>
      <c r="N68" s="26">
        <v>1</v>
      </c>
      <c r="O68" s="26"/>
      <c r="P68" s="27"/>
      <c r="Q68" s="29" t="s">
        <v>34</v>
      </c>
      <c r="R68" s="30"/>
      <c r="S68" s="30"/>
      <c r="T68" s="30"/>
      <c r="U68" s="30"/>
      <c r="V68" s="30"/>
      <c r="W68" s="30"/>
      <c r="X68" s="30"/>
      <c r="Y68" s="30"/>
      <c r="Z68" s="30"/>
      <c r="AA68" s="30"/>
      <c r="AB68" s="30"/>
      <c r="AC68" s="30"/>
      <c r="AD68" s="30"/>
      <c r="AE68" s="30"/>
    </row>
    <row r="69" s="3" customFormat="1" ht="31" customHeight="1" spans="1:31">
      <c r="A69" s="12"/>
      <c r="B69" s="13"/>
      <c r="C69" s="14"/>
      <c r="D69" s="14"/>
      <c r="E69" s="15"/>
      <c r="F69" s="16"/>
      <c r="G69" s="16"/>
      <c r="H69" s="16"/>
      <c r="I69" s="16" t="s">
        <v>35</v>
      </c>
      <c r="J69" s="22">
        <v>30</v>
      </c>
      <c r="K69" s="23">
        <f t="shared" si="2"/>
        <v>30.9</v>
      </c>
      <c r="L69" s="24">
        <v>1.03</v>
      </c>
      <c r="M69" s="25">
        <f t="shared" si="3"/>
        <v>0.900000000000002</v>
      </c>
      <c r="N69" s="26">
        <v>1</v>
      </c>
      <c r="O69" s="26">
        <v>5</v>
      </c>
      <c r="P69" s="27"/>
      <c r="Q69" s="29"/>
      <c r="R69" s="30"/>
      <c r="S69" s="30"/>
      <c r="T69" s="30"/>
      <c r="U69" s="30"/>
      <c r="V69" s="30"/>
      <c r="W69" s="30"/>
      <c r="X69" s="30"/>
      <c r="Y69" s="30"/>
      <c r="Z69" s="30"/>
      <c r="AA69" s="30"/>
      <c r="AB69" s="30"/>
      <c r="AC69" s="30"/>
      <c r="AD69" s="30"/>
      <c r="AE69" s="30"/>
    </row>
    <row r="70" s="3" customFormat="1" ht="31" customHeight="1" spans="1:31">
      <c r="A70" s="12"/>
      <c r="B70" s="13"/>
      <c r="C70" s="14"/>
      <c r="D70" s="14"/>
      <c r="E70" s="15"/>
      <c r="F70" s="16"/>
      <c r="G70" s="16"/>
      <c r="H70" s="16"/>
      <c r="I70" s="16" t="s">
        <v>36</v>
      </c>
      <c r="J70" s="22">
        <v>30</v>
      </c>
      <c r="K70" s="23">
        <f t="shared" si="2"/>
        <v>30.9</v>
      </c>
      <c r="L70" s="24">
        <v>1.03</v>
      </c>
      <c r="M70" s="25">
        <f t="shared" si="3"/>
        <v>0.900000000000002</v>
      </c>
      <c r="N70" s="26">
        <v>1</v>
      </c>
      <c r="O70" s="26"/>
      <c r="P70" s="27"/>
      <c r="Q70" s="29"/>
      <c r="R70" s="30"/>
      <c r="S70" s="30"/>
      <c r="T70" s="30"/>
      <c r="U70" s="30"/>
      <c r="V70" s="30"/>
      <c r="W70" s="30"/>
      <c r="X70" s="30"/>
      <c r="Y70" s="30"/>
      <c r="Z70" s="30"/>
      <c r="AA70" s="30"/>
      <c r="AB70" s="30"/>
      <c r="AC70" s="30"/>
      <c r="AD70" s="30"/>
      <c r="AE70" s="30"/>
    </row>
    <row r="71" s="3" customFormat="1" ht="32.15" customHeight="1" spans="1:31">
      <c r="A71" s="12"/>
      <c r="B71" s="13"/>
      <c r="C71" s="14"/>
      <c r="D71" s="14"/>
      <c r="E71" s="15"/>
      <c r="F71" s="16"/>
      <c r="G71" s="16"/>
      <c r="H71" s="16"/>
      <c r="I71" s="16" t="s">
        <v>37</v>
      </c>
      <c r="J71" s="22">
        <v>20</v>
      </c>
      <c r="K71" s="23">
        <f t="shared" si="2"/>
        <v>20.6</v>
      </c>
      <c r="L71" s="24">
        <v>1.03</v>
      </c>
      <c r="M71" s="25">
        <f t="shared" si="3"/>
        <v>0.600000000000001</v>
      </c>
      <c r="N71" s="26">
        <v>1</v>
      </c>
      <c r="O71" s="26"/>
      <c r="P71" s="27"/>
      <c r="Q71" s="29"/>
      <c r="R71" s="30"/>
      <c r="S71" s="30"/>
      <c r="T71" s="30"/>
      <c r="U71" s="30"/>
      <c r="V71" s="30"/>
      <c r="W71" s="30"/>
      <c r="X71" s="30"/>
      <c r="Y71" s="30"/>
      <c r="Z71" s="30"/>
      <c r="AA71" s="30"/>
      <c r="AB71" s="30"/>
      <c r="AC71" s="30"/>
      <c r="AD71" s="30"/>
      <c r="AE71" s="30"/>
    </row>
    <row r="72" s="3" customFormat="1" ht="32.15" customHeight="1" spans="1:31">
      <c r="A72" s="12"/>
      <c r="B72" s="13"/>
      <c r="C72" s="14"/>
      <c r="D72" s="14"/>
      <c r="E72" s="15"/>
      <c r="F72" s="16"/>
      <c r="G72" s="16"/>
      <c r="H72" s="16"/>
      <c r="I72" s="16" t="s">
        <v>38</v>
      </c>
      <c r="J72" s="22">
        <v>10</v>
      </c>
      <c r="K72" s="23">
        <f t="shared" si="2"/>
        <v>10.3</v>
      </c>
      <c r="L72" s="24">
        <v>1.03</v>
      </c>
      <c r="M72" s="25">
        <f t="shared" si="3"/>
        <v>0.300000000000001</v>
      </c>
      <c r="N72" s="26">
        <v>1</v>
      </c>
      <c r="O72" s="26"/>
      <c r="P72" s="27"/>
      <c r="Q72" s="29"/>
      <c r="R72" s="30"/>
      <c r="S72" s="30"/>
      <c r="T72" s="30"/>
      <c r="U72" s="30"/>
      <c r="V72" s="30"/>
      <c r="W72" s="30"/>
      <c r="X72" s="30"/>
      <c r="Y72" s="30"/>
      <c r="Z72" s="30"/>
      <c r="AA72" s="30"/>
      <c r="AB72" s="30"/>
      <c r="AC72" s="30"/>
      <c r="AD72" s="30"/>
      <c r="AE72" s="30"/>
    </row>
    <row r="73" s="3" customFormat="1" ht="31" customHeight="1" spans="1:31">
      <c r="A73" s="12">
        <v>15</v>
      </c>
      <c r="B73" s="13" t="s">
        <v>15</v>
      </c>
      <c r="C73" s="14" t="s">
        <v>30</v>
      </c>
      <c r="D73" s="14" t="s">
        <v>17</v>
      </c>
      <c r="E73" s="15" t="s">
        <v>31</v>
      </c>
      <c r="F73" s="16" t="s">
        <v>32</v>
      </c>
      <c r="G73" s="16">
        <v>1605250</v>
      </c>
      <c r="H73" s="16" t="s">
        <v>20</v>
      </c>
      <c r="I73" s="16" t="s">
        <v>33</v>
      </c>
      <c r="J73" s="22">
        <v>18</v>
      </c>
      <c r="K73" s="23">
        <f t="shared" si="2"/>
        <v>18.54</v>
      </c>
      <c r="L73" s="24">
        <v>1.03</v>
      </c>
      <c r="M73" s="25">
        <f t="shared" si="3"/>
        <v>0.539999999999999</v>
      </c>
      <c r="N73" s="26">
        <v>1</v>
      </c>
      <c r="O73" s="26"/>
      <c r="P73" s="27"/>
      <c r="Q73" s="29" t="s">
        <v>34</v>
      </c>
      <c r="R73" s="30"/>
      <c r="S73" s="30"/>
      <c r="T73" s="30"/>
      <c r="U73" s="30"/>
      <c r="V73" s="30"/>
      <c r="W73" s="30"/>
      <c r="X73" s="30"/>
      <c r="Y73" s="30"/>
      <c r="Z73" s="30"/>
      <c r="AA73" s="30"/>
      <c r="AB73" s="30"/>
      <c r="AC73" s="30"/>
      <c r="AD73" s="30"/>
      <c r="AE73" s="30"/>
    </row>
    <row r="74" s="3" customFormat="1" ht="31" customHeight="1" spans="1:31">
      <c r="A74" s="12"/>
      <c r="B74" s="13"/>
      <c r="C74" s="14"/>
      <c r="D74" s="14"/>
      <c r="E74" s="15"/>
      <c r="F74" s="16"/>
      <c r="G74" s="16"/>
      <c r="H74" s="16"/>
      <c r="I74" s="16" t="s">
        <v>35</v>
      </c>
      <c r="J74" s="22">
        <v>27</v>
      </c>
      <c r="K74" s="23">
        <f t="shared" si="2"/>
        <v>27.81</v>
      </c>
      <c r="L74" s="24">
        <v>1.03</v>
      </c>
      <c r="M74" s="25">
        <f t="shared" si="3"/>
        <v>0.810000000000002</v>
      </c>
      <c r="N74" s="26">
        <v>1</v>
      </c>
      <c r="O74" s="26">
        <v>5</v>
      </c>
      <c r="P74" s="27"/>
      <c r="Q74" s="29"/>
      <c r="R74" s="30"/>
      <c r="S74" s="30"/>
      <c r="T74" s="30"/>
      <c r="U74" s="30"/>
      <c r="V74" s="30"/>
      <c r="W74" s="30"/>
      <c r="X74" s="30"/>
      <c r="Y74" s="30"/>
      <c r="Z74" s="30"/>
      <c r="AA74" s="30"/>
      <c r="AB74" s="30"/>
      <c r="AC74" s="30"/>
      <c r="AD74" s="30"/>
      <c r="AE74" s="30"/>
    </row>
    <row r="75" s="3" customFormat="1" ht="31" customHeight="1" spans="1:31">
      <c r="A75" s="12"/>
      <c r="B75" s="13"/>
      <c r="C75" s="14"/>
      <c r="D75" s="14"/>
      <c r="E75" s="15"/>
      <c r="F75" s="16"/>
      <c r="G75" s="16"/>
      <c r="H75" s="16"/>
      <c r="I75" s="16" t="s">
        <v>36</v>
      </c>
      <c r="J75" s="22">
        <v>27</v>
      </c>
      <c r="K75" s="23">
        <f t="shared" si="2"/>
        <v>27.81</v>
      </c>
      <c r="L75" s="24">
        <v>1.03</v>
      </c>
      <c r="M75" s="25">
        <f t="shared" si="3"/>
        <v>0.810000000000002</v>
      </c>
      <c r="N75" s="26">
        <v>1</v>
      </c>
      <c r="O75" s="26"/>
      <c r="P75" s="27"/>
      <c r="Q75" s="29"/>
      <c r="R75" s="30"/>
      <c r="S75" s="30"/>
      <c r="T75" s="30"/>
      <c r="U75" s="30"/>
      <c r="V75" s="30"/>
      <c r="W75" s="30"/>
      <c r="X75" s="30"/>
      <c r="Y75" s="30"/>
      <c r="Z75" s="30"/>
      <c r="AA75" s="30"/>
      <c r="AB75" s="30"/>
      <c r="AC75" s="30"/>
      <c r="AD75" s="30"/>
      <c r="AE75" s="30"/>
    </row>
    <row r="76" s="3" customFormat="1" ht="32.15" customHeight="1" spans="1:31">
      <c r="A76" s="12"/>
      <c r="B76" s="13"/>
      <c r="C76" s="14"/>
      <c r="D76" s="14"/>
      <c r="E76" s="15"/>
      <c r="F76" s="16"/>
      <c r="G76" s="16"/>
      <c r="H76" s="16"/>
      <c r="I76" s="16" t="s">
        <v>37</v>
      </c>
      <c r="J76" s="22">
        <v>18</v>
      </c>
      <c r="K76" s="23">
        <f t="shared" si="2"/>
        <v>18.54</v>
      </c>
      <c r="L76" s="24">
        <v>1.03</v>
      </c>
      <c r="M76" s="25">
        <f t="shared" si="3"/>
        <v>0.539999999999999</v>
      </c>
      <c r="N76" s="26">
        <v>1</v>
      </c>
      <c r="O76" s="26"/>
      <c r="P76" s="27"/>
      <c r="Q76" s="29"/>
      <c r="R76" s="30"/>
      <c r="S76" s="30"/>
      <c r="T76" s="30"/>
      <c r="U76" s="30"/>
      <c r="V76" s="30"/>
      <c r="W76" s="30"/>
      <c r="X76" s="30"/>
      <c r="Y76" s="30"/>
      <c r="Z76" s="30"/>
      <c r="AA76" s="30"/>
      <c r="AB76" s="30"/>
      <c r="AC76" s="30"/>
      <c r="AD76" s="30"/>
      <c r="AE76" s="30"/>
    </row>
    <row r="77" s="3" customFormat="1" ht="32.15" customHeight="1" spans="1:31">
      <c r="A77" s="12"/>
      <c r="B77" s="13"/>
      <c r="C77" s="14"/>
      <c r="D77" s="14"/>
      <c r="E77" s="15"/>
      <c r="F77" s="16"/>
      <c r="G77" s="16"/>
      <c r="H77" s="16"/>
      <c r="I77" s="16" t="s">
        <v>38</v>
      </c>
      <c r="J77" s="22">
        <v>9</v>
      </c>
      <c r="K77" s="23">
        <f t="shared" si="2"/>
        <v>9.27</v>
      </c>
      <c r="L77" s="24">
        <v>1.03</v>
      </c>
      <c r="M77" s="25">
        <f t="shared" si="3"/>
        <v>0.27</v>
      </c>
      <c r="N77" s="26">
        <v>1</v>
      </c>
      <c r="O77" s="26"/>
      <c r="P77" s="27"/>
      <c r="Q77" s="29"/>
      <c r="R77" s="30"/>
      <c r="S77" s="30"/>
      <c r="T77" s="30"/>
      <c r="U77" s="30"/>
      <c r="V77" s="30"/>
      <c r="W77" s="30"/>
      <c r="X77" s="30"/>
      <c r="Y77" s="30"/>
      <c r="Z77" s="30"/>
      <c r="AA77" s="30"/>
      <c r="AB77" s="30"/>
      <c r="AC77" s="30"/>
      <c r="AD77" s="30"/>
      <c r="AE77" s="30"/>
    </row>
    <row r="78" s="3" customFormat="1" ht="31" customHeight="1" spans="1:31">
      <c r="A78" s="12">
        <v>16</v>
      </c>
      <c r="B78" s="13" t="s">
        <v>15</v>
      </c>
      <c r="C78" s="14" t="s">
        <v>30</v>
      </c>
      <c r="D78" s="14" t="s">
        <v>17</v>
      </c>
      <c r="E78" s="15" t="s">
        <v>31</v>
      </c>
      <c r="F78" s="16" t="s">
        <v>32</v>
      </c>
      <c r="G78" s="16">
        <v>1605253</v>
      </c>
      <c r="H78" s="16" t="s">
        <v>20</v>
      </c>
      <c r="I78" s="16" t="s">
        <v>33</v>
      </c>
      <c r="J78" s="22">
        <v>18</v>
      </c>
      <c r="K78" s="23">
        <f t="shared" si="2"/>
        <v>18.54</v>
      </c>
      <c r="L78" s="24">
        <v>1.03</v>
      </c>
      <c r="M78" s="25">
        <f t="shared" si="3"/>
        <v>0.539999999999999</v>
      </c>
      <c r="N78" s="26">
        <v>1</v>
      </c>
      <c r="O78" s="26"/>
      <c r="P78" s="27"/>
      <c r="Q78" s="29" t="s">
        <v>34</v>
      </c>
      <c r="R78" s="30"/>
      <c r="S78" s="30"/>
      <c r="T78" s="30"/>
      <c r="U78" s="30"/>
      <c r="V78" s="30"/>
      <c r="W78" s="30"/>
      <c r="X78" s="30"/>
      <c r="Y78" s="30"/>
      <c r="Z78" s="30"/>
      <c r="AA78" s="30"/>
      <c r="AB78" s="30"/>
      <c r="AC78" s="30"/>
      <c r="AD78" s="30"/>
      <c r="AE78" s="30"/>
    </row>
    <row r="79" s="3" customFormat="1" ht="31" customHeight="1" spans="1:31">
      <c r="A79" s="12"/>
      <c r="B79" s="13"/>
      <c r="C79" s="14"/>
      <c r="D79" s="14"/>
      <c r="E79" s="15"/>
      <c r="F79" s="16"/>
      <c r="G79" s="16"/>
      <c r="H79" s="16"/>
      <c r="I79" s="16" t="s">
        <v>35</v>
      </c>
      <c r="J79" s="22">
        <v>27</v>
      </c>
      <c r="K79" s="23">
        <f t="shared" si="2"/>
        <v>27.81</v>
      </c>
      <c r="L79" s="24">
        <v>1.03</v>
      </c>
      <c r="M79" s="25">
        <f t="shared" si="3"/>
        <v>0.810000000000002</v>
      </c>
      <c r="N79" s="26">
        <v>1</v>
      </c>
      <c r="O79" s="26">
        <v>5</v>
      </c>
      <c r="P79" s="27"/>
      <c r="Q79" s="29"/>
      <c r="R79" s="30"/>
      <c r="S79" s="30"/>
      <c r="T79" s="30"/>
      <c r="U79" s="30"/>
      <c r="V79" s="30"/>
      <c r="W79" s="30"/>
      <c r="X79" s="30"/>
      <c r="Y79" s="30"/>
      <c r="Z79" s="30"/>
      <c r="AA79" s="30"/>
      <c r="AB79" s="30"/>
      <c r="AC79" s="30"/>
      <c r="AD79" s="30"/>
      <c r="AE79" s="30"/>
    </row>
    <row r="80" s="3" customFormat="1" ht="31" customHeight="1" spans="1:31">
      <c r="A80" s="12"/>
      <c r="B80" s="13"/>
      <c r="C80" s="14"/>
      <c r="D80" s="14"/>
      <c r="E80" s="15"/>
      <c r="F80" s="16"/>
      <c r="G80" s="16"/>
      <c r="H80" s="16"/>
      <c r="I80" s="16" t="s">
        <v>36</v>
      </c>
      <c r="J80" s="22">
        <v>27</v>
      </c>
      <c r="K80" s="23">
        <f t="shared" si="2"/>
        <v>27.81</v>
      </c>
      <c r="L80" s="24">
        <v>1.03</v>
      </c>
      <c r="M80" s="25">
        <f t="shared" si="3"/>
        <v>0.810000000000002</v>
      </c>
      <c r="N80" s="26">
        <v>1</v>
      </c>
      <c r="O80" s="26"/>
      <c r="P80" s="27"/>
      <c r="Q80" s="29"/>
      <c r="R80" s="30"/>
      <c r="S80" s="30"/>
      <c r="T80" s="30"/>
      <c r="U80" s="30"/>
      <c r="V80" s="30"/>
      <c r="W80" s="30"/>
      <c r="X80" s="30"/>
      <c r="Y80" s="30"/>
      <c r="Z80" s="30"/>
      <c r="AA80" s="30"/>
      <c r="AB80" s="30"/>
      <c r="AC80" s="30"/>
      <c r="AD80" s="30"/>
      <c r="AE80" s="30"/>
    </row>
    <row r="81" s="3" customFormat="1" ht="32.15" customHeight="1" spans="1:31">
      <c r="A81" s="12"/>
      <c r="B81" s="13"/>
      <c r="C81" s="14"/>
      <c r="D81" s="14"/>
      <c r="E81" s="15"/>
      <c r="F81" s="16"/>
      <c r="G81" s="16"/>
      <c r="H81" s="16"/>
      <c r="I81" s="16" t="s">
        <v>37</v>
      </c>
      <c r="J81" s="22">
        <v>18</v>
      </c>
      <c r="K81" s="23">
        <f t="shared" si="2"/>
        <v>18.54</v>
      </c>
      <c r="L81" s="24">
        <v>1.03</v>
      </c>
      <c r="M81" s="25">
        <f t="shared" si="3"/>
        <v>0.539999999999999</v>
      </c>
      <c r="N81" s="26">
        <v>1</v>
      </c>
      <c r="O81" s="26"/>
      <c r="P81" s="27"/>
      <c r="Q81" s="29"/>
      <c r="R81" s="30"/>
      <c r="S81" s="30"/>
      <c r="T81" s="30"/>
      <c r="U81" s="30"/>
      <c r="V81" s="30"/>
      <c r="W81" s="30"/>
      <c r="X81" s="30"/>
      <c r="Y81" s="30"/>
      <c r="Z81" s="30"/>
      <c r="AA81" s="30"/>
      <c r="AB81" s="30"/>
      <c r="AC81" s="30"/>
      <c r="AD81" s="30"/>
      <c r="AE81" s="30"/>
    </row>
    <row r="82" s="3" customFormat="1" ht="32.15" customHeight="1" spans="1:31">
      <c r="A82" s="12"/>
      <c r="B82" s="13"/>
      <c r="C82" s="14"/>
      <c r="D82" s="14"/>
      <c r="E82" s="15"/>
      <c r="F82" s="16"/>
      <c r="G82" s="16"/>
      <c r="H82" s="16"/>
      <c r="I82" s="16" t="s">
        <v>38</v>
      </c>
      <c r="J82" s="22">
        <v>9</v>
      </c>
      <c r="K82" s="23">
        <f t="shared" si="2"/>
        <v>9.27</v>
      </c>
      <c r="L82" s="24">
        <v>1.03</v>
      </c>
      <c r="M82" s="25">
        <f t="shared" si="3"/>
        <v>0.27</v>
      </c>
      <c r="N82" s="26">
        <v>1</v>
      </c>
      <c r="O82" s="26"/>
      <c r="P82" s="27"/>
      <c r="Q82" s="29"/>
      <c r="R82" s="30"/>
      <c r="S82" s="30"/>
      <c r="T82" s="30"/>
      <c r="U82" s="30"/>
      <c r="V82" s="30"/>
      <c r="W82" s="30"/>
      <c r="X82" s="30"/>
      <c r="Y82" s="30"/>
      <c r="Z82" s="30"/>
      <c r="AA82" s="30"/>
      <c r="AB82" s="30"/>
      <c r="AC82" s="30"/>
      <c r="AD82" s="30"/>
      <c r="AE82" s="30"/>
    </row>
    <row r="83" s="3" customFormat="1" ht="31" customHeight="1" spans="1:31">
      <c r="A83" s="12">
        <v>17</v>
      </c>
      <c r="B83" s="13" t="s">
        <v>15</v>
      </c>
      <c r="C83" s="14" t="s">
        <v>30</v>
      </c>
      <c r="D83" s="14" t="s">
        <v>17</v>
      </c>
      <c r="E83" s="15" t="s">
        <v>31</v>
      </c>
      <c r="F83" s="16" t="s">
        <v>32</v>
      </c>
      <c r="G83" s="16">
        <v>1605256</v>
      </c>
      <c r="H83" s="16" t="s">
        <v>20</v>
      </c>
      <c r="I83" s="16" t="s">
        <v>33</v>
      </c>
      <c r="J83" s="22">
        <v>18</v>
      </c>
      <c r="K83" s="23">
        <f t="shared" si="2"/>
        <v>18.54</v>
      </c>
      <c r="L83" s="24">
        <v>1.03</v>
      </c>
      <c r="M83" s="25">
        <f t="shared" si="3"/>
        <v>0.539999999999999</v>
      </c>
      <c r="N83" s="26">
        <v>1</v>
      </c>
      <c r="O83" s="26"/>
      <c r="P83" s="27"/>
      <c r="Q83" s="29" t="s">
        <v>34</v>
      </c>
      <c r="R83" s="30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</row>
    <row r="84" s="3" customFormat="1" ht="31" customHeight="1" spans="1:31">
      <c r="A84" s="12"/>
      <c r="B84" s="13"/>
      <c r="C84" s="14"/>
      <c r="D84" s="14"/>
      <c r="E84" s="15"/>
      <c r="F84" s="16"/>
      <c r="G84" s="16"/>
      <c r="H84" s="16"/>
      <c r="I84" s="16" t="s">
        <v>35</v>
      </c>
      <c r="J84" s="22">
        <v>27</v>
      </c>
      <c r="K84" s="23">
        <f t="shared" si="2"/>
        <v>27.81</v>
      </c>
      <c r="L84" s="24">
        <v>1.03</v>
      </c>
      <c r="M84" s="25">
        <f t="shared" si="3"/>
        <v>0.810000000000002</v>
      </c>
      <c r="N84" s="26">
        <v>1</v>
      </c>
      <c r="O84" s="26">
        <v>5</v>
      </c>
      <c r="P84" s="27"/>
      <c r="Q84" s="29"/>
      <c r="R84" s="30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</row>
    <row r="85" s="3" customFormat="1" ht="31" customHeight="1" spans="1:31">
      <c r="A85" s="12"/>
      <c r="B85" s="13"/>
      <c r="C85" s="14"/>
      <c r="D85" s="14"/>
      <c r="E85" s="15"/>
      <c r="F85" s="16"/>
      <c r="G85" s="16"/>
      <c r="H85" s="16"/>
      <c r="I85" s="16" t="s">
        <v>36</v>
      </c>
      <c r="J85" s="22">
        <v>27</v>
      </c>
      <c r="K85" s="23">
        <f t="shared" si="2"/>
        <v>27.81</v>
      </c>
      <c r="L85" s="24">
        <v>1.03</v>
      </c>
      <c r="M85" s="25">
        <f t="shared" si="3"/>
        <v>0.810000000000002</v>
      </c>
      <c r="N85" s="26">
        <v>1</v>
      </c>
      <c r="O85" s="26"/>
      <c r="P85" s="27"/>
      <c r="Q85" s="29"/>
      <c r="R85" s="30"/>
      <c r="S85" s="30"/>
      <c r="T85" s="30"/>
      <c r="U85" s="30"/>
      <c r="V85" s="30"/>
      <c r="W85" s="30"/>
      <c r="X85" s="30"/>
      <c r="Y85" s="30"/>
      <c r="Z85" s="30"/>
      <c r="AA85" s="30"/>
      <c r="AB85" s="30"/>
      <c r="AC85" s="30"/>
      <c r="AD85" s="30"/>
      <c r="AE85" s="30"/>
    </row>
    <row r="86" s="3" customFormat="1" ht="32.15" customHeight="1" spans="1:31">
      <c r="A86" s="12"/>
      <c r="B86" s="13"/>
      <c r="C86" s="14"/>
      <c r="D86" s="14"/>
      <c r="E86" s="15"/>
      <c r="F86" s="16"/>
      <c r="G86" s="16"/>
      <c r="H86" s="16"/>
      <c r="I86" s="16" t="s">
        <v>37</v>
      </c>
      <c r="J86" s="22">
        <v>18</v>
      </c>
      <c r="K86" s="23">
        <f t="shared" si="2"/>
        <v>18.54</v>
      </c>
      <c r="L86" s="24">
        <v>1.03</v>
      </c>
      <c r="M86" s="25">
        <f t="shared" si="3"/>
        <v>0.539999999999999</v>
      </c>
      <c r="N86" s="26">
        <v>1</v>
      </c>
      <c r="O86" s="26"/>
      <c r="P86" s="27"/>
      <c r="Q86" s="29"/>
      <c r="R86" s="30"/>
      <c r="S86" s="30"/>
      <c r="T86" s="30"/>
      <c r="U86" s="30"/>
      <c r="V86" s="30"/>
      <c r="W86" s="30"/>
      <c r="X86" s="30"/>
      <c r="Y86" s="30"/>
      <c r="Z86" s="30"/>
      <c r="AA86" s="30"/>
      <c r="AB86" s="30"/>
      <c r="AC86" s="30"/>
      <c r="AD86" s="30"/>
      <c r="AE86" s="30"/>
    </row>
    <row r="87" s="3" customFormat="1" ht="32.15" customHeight="1" spans="1:31">
      <c r="A87" s="12"/>
      <c r="B87" s="13"/>
      <c r="C87" s="14"/>
      <c r="D87" s="14"/>
      <c r="E87" s="15"/>
      <c r="F87" s="16"/>
      <c r="G87" s="16"/>
      <c r="H87" s="16"/>
      <c r="I87" s="16" t="s">
        <v>38</v>
      </c>
      <c r="J87" s="22">
        <v>9</v>
      </c>
      <c r="K87" s="23">
        <f t="shared" si="2"/>
        <v>9.27</v>
      </c>
      <c r="L87" s="24">
        <v>1.03</v>
      </c>
      <c r="M87" s="25">
        <f t="shared" si="3"/>
        <v>0.27</v>
      </c>
      <c r="N87" s="26">
        <v>1</v>
      </c>
      <c r="O87" s="26"/>
      <c r="P87" s="27"/>
      <c r="Q87" s="29"/>
      <c r="R87" s="30"/>
      <c r="S87" s="30"/>
      <c r="T87" s="30"/>
      <c r="U87" s="30"/>
      <c r="V87" s="30"/>
      <c r="W87" s="30"/>
      <c r="X87" s="30"/>
      <c r="Y87" s="30"/>
      <c r="Z87" s="30"/>
      <c r="AA87" s="30"/>
      <c r="AB87" s="30"/>
      <c r="AC87" s="30"/>
      <c r="AD87" s="30"/>
      <c r="AE87" s="30"/>
    </row>
    <row r="88" s="3" customFormat="1" ht="31" customHeight="1" spans="1:31">
      <c r="A88" s="12">
        <v>18</v>
      </c>
      <c r="B88" s="13" t="s">
        <v>15</v>
      </c>
      <c r="C88" s="14" t="s">
        <v>30</v>
      </c>
      <c r="D88" s="14" t="s">
        <v>17</v>
      </c>
      <c r="E88" s="15" t="s">
        <v>31</v>
      </c>
      <c r="F88" s="16" t="s">
        <v>32</v>
      </c>
      <c r="G88" s="16">
        <v>1605258</v>
      </c>
      <c r="H88" s="16" t="s">
        <v>20</v>
      </c>
      <c r="I88" s="16" t="s">
        <v>33</v>
      </c>
      <c r="J88" s="22">
        <v>68</v>
      </c>
      <c r="K88" s="23">
        <f t="shared" si="2"/>
        <v>70.04</v>
      </c>
      <c r="L88" s="24">
        <v>1.03</v>
      </c>
      <c r="M88" s="25">
        <f t="shared" si="3"/>
        <v>2.04000000000001</v>
      </c>
      <c r="N88" s="26">
        <v>1</v>
      </c>
      <c r="O88" s="26"/>
      <c r="P88" s="27"/>
      <c r="Q88" s="29" t="s">
        <v>34</v>
      </c>
      <c r="R88" s="30"/>
      <c r="S88" s="30"/>
      <c r="T88" s="30"/>
      <c r="U88" s="30"/>
      <c r="V88" s="30"/>
      <c r="W88" s="30"/>
      <c r="X88" s="30"/>
      <c r="Y88" s="30"/>
      <c r="Z88" s="30"/>
      <c r="AA88" s="30"/>
      <c r="AB88" s="30"/>
      <c r="AC88" s="30"/>
      <c r="AD88" s="30"/>
      <c r="AE88" s="30"/>
    </row>
    <row r="89" s="3" customFormat="1" ht="31" customHeight="1" spans="1:31">
      <c r="A89" s="12"/>
      <c r="B89" s="13"/>
      <c r="C89" s="14"/>
      <c r="D89" s="14"/>
      <c r="E89" s="15"/>
      <c r="F89" s="16"/>
      <c r="G89" s="16"/>
      <c r="H89" s="16"/>
      <c r="I89" s="16" t="s">
        <v>35</v>
      </c>
      <c r="J89" s="22">
        <v>102</v>
      </c>
      <c r="K89" s="23">
        <f t="shared" si="2"/>
        <v>105.06</v>
      </c>
      <c r="L89" s="24">
        <v>1.03</v>
      </c>
      <c r="M89" s="25">
        <f t="shared" si="3"/>
        <v>3.06</v>
      </c>
      <c r="N89" s="26">
        <v>1</v>
      </c>
      <c r="O89" s="26">
        <v>5</v>
      </c>
      <c r="P89" s="27"/>
      <c r="Q89" s="29"/>
      <c r="R89" s="30"/>
      <c r="S89" s="30"/>
      <c r="T89" s="30"/>
      <c r="U89" s="30"/>
      <c r="V89" s="30"/>
      <c r="W89" s="30"/>
      <c r="X89" s="30"/>
      <c r="Y89" s="30"/>
      <c r="Z89" s="30"/>
      <c r="AA89" s="30"/>
      <c r="AB89" s="30"/>
      <c r="AC89" s="30"/>
      <c r="AD89" s="30"/>
      <c r="AE89" s="30"/>
    </row>
    <row r="90" s="3" customFormat="1" ht="31" customHeight="1" spans="1:31">
      <c r="A90" s="12"/>
      <c r="B90" s="13"/>
      <c r="C90" s="14"/>
      <c r="D90" s="14"/>
      <c r="E90" s="15"/>
      <c r="F90" s="16"/>
      <c r="G90" s="16"/>
      <c r="H90" s="16"/>
      <c r="I90" s="16" t="s">
        <v>36</v>
      </c>
      <c r="J90" s="22">
        <v>102</v>
      </c>
      <c r="K90" s="23">
        <f t="shared" si="2"/>
        <v>105.06</v>
      </c>
      <c r="L90" s="24">
        <v>1.03</v>
      </c>
      <c r="M90" s="25">
        <f t="shared" si="3"/>
        <v>3.06</v>
      </c>
      <c r="N90" s="26">
        <v>1</v>
      </c>
      <c r="O90" s="26"/>
      <c r="P90" s="27"/>
      <c r="Q90" s="29"/>
      <c r="R90" s="30"/>
      <c r="S90" s="30"/>
      <c r="T90" s="30"/>
      <c r="U90" s="30"/>
      <c r="V90" s="30"/>
      <c r="W90" s="30"/>
      <c r="X90" s="30"/>
      <c r="Y90" s="30"/>
      <c r="Z90" s="30"/>
      <c r="AA90" s="30"/>
      <c r="AB90" s="30"/>
      <c r="AC90" s="30"/>
      <c r="AD90" s="30"/>
      <c r="AE90" s="30"/>
    </row>
    <row r="91" s="3" customFormat="1" ht="32.15" customHeight="1" spans="1:31">
      <c r="A91" s="12"/>
      <c r="B91" s="13"/>
      <c r="C91" s="14"/>
      <c r="D91" s="14"/>
      <c r="E91" s="15"/>
      <c r="F91" s="16"/>
      <c r="G91" s="16"/>
      <c r="H91" s="16"/>
      <c r="I91" s="16" t="s">
        <v>37</v>
      </c>
      <c r="J91" s="22">
        <v>68</v>
      </c>
      <c r="K91" s="23">
        <f t="shared" si="2"/>
        <v>70.04</v>
      </c>
      <c r="L91" s="24">
        <v>1.03</v>
      </c>
      <c r="M91" s="25">
        <f t="shared" si="3"/>
        <v>2.04000000000001</v>
      </c>
      <c r="N91" s="26">
        <v>1</v>
      </c>
      <c r="O91" s="26"/>
      <c r="P91" s="27"/>
      <c r="Q91" s="29"/>
      <c r="R91" s="30"/>
      <c r="S91" s="30"/>
      <c r="T91" s="30"/>
      <c r="U91" s="30"/>
      <c r="V91" s="30"/>
      <c r="W91" s="30"/>
      <c r="X91" s="30"/>
      <c r="Y91" s="30"/>
      <c r="Z91" s="30"/>
      <c r="AA91" s="30"/>
      <c r="AB91" s="30"/>
      <c r="AC91" s="30"/>
      <c r="AD91" s="30"/>
      <c r="AE91" s="30"/>
    </row>
    <row r="92" s="3" customFormat="1" ht="32.15" customHeight="1" spans="1:31">
      <c r="A92" s="12"/>
      <c r="B92" s="13"/>
      <c r="C92" s="14"/>
      <c r="D92" s="14"/>
      <c r="E92" s="15"/>
      <c r="F92" s="16"/>
      <c r="G92" s="16"/>
      <c r="H92" s="16"/>
      <c r="I92" s="16" t="s">
        <v>38</v>
      </c>
      <c r="J92" s="22">
        <v>34</v>
      </c>
      <c r="K92" s="23">
        <f t="shared" si="2"/>
        <v>35.02</v>
      </c>
      <c r="L92" s="24">
        <v>1.03</v>
      </c>
      <c r="M92" s="25">
        <f t="shared" si="3"/>
        <v>1.02</v>
      </c>
      <c r="N92" s="26">
        <v>1</v>
      </c>
      <c r="O92" s="26"/>
      <c r="P92" s="27"/>
      <c r="Q92" s="29"/>
      <c r="R92" s="30"/>
      <c r="S92" s="30"/>
      <c r="T92" s="30"/>
      <c r="U92" s="30"/>
      <c r="V92" s="30"/>
      <c r="W92" s="30"/>
      <c r="X92" s="30"/>
      <c r="Y92" s="30"/>
      <c r="Z92" s="30"/>
      <c r="AA92" s="30"/>
      <c r="AB92" s="30"/>
      <c r="AC92" s="30"/>
      <c r="AD92" s="30"/>
      <c r="AE92" s="30"/>
    </row>
    <row r="93" s="3" customFormat="1" ht="31" customHeight="1" spans="1:31">
      <c r="A93" s="12">
        <v>19</v>
      </c>
      <c r="B93" s="13" t="s">
        <v>15</v>
      </c>
      <c r="C93" s="14" t="s">
        <v>30</v>
      </c>
      <c r="D93" s="14" t="s">
        <v>17</v>
      </c>
      <c r="E93" s="15" t="s">
        <v>31</v>
      </c>
      <c r="F93" s="16" t="s">
        <v>32</v>
      </c>
      <c r="G93" s="16">
        <v>1605260</v>
      </c>
      <c r="H93" s="16" t="s">
        <v>20</v>
      </c>
      <c r="I93" s="16" t="s">
        <v>33</v>
      </c>
      <c r="J93" s="22">
        <v>180</v>
      </c>
      <c r="K93" s="23">
        <f t="shared" si="2"/>
        <v>185.4</v>
      </c>
      <c r="L93" s="24">
        <v>1.03</v>
      </c>
      <c r="M93" s="25">
        <f t="shared" si="3"/>
        <v>5.40000000000001</v>
      </c>
      <c r="N93" s="26">
        <v>1</v>
      </c>
      <c r="O93" s="26"/>
      <c r="P93" s="27"/>
      <c r="Q93" s="29" t="s">
        <v>34</v>
      </c>
      <c r="R93" s="30"/>
      <c r="S93" s="30"/>
      <c r="T93" s="30"/>
      <c r="U93" s="30"/>
      <c r="V93" s="30"/>
      <c r="W93" s="30"/>
      <c r="X93" s="30"/>
      <c r="Y93" s="30"/>
      <c r="Z93" s="30"/>
      <c r="AA93" s="30"/>
      <c r="AB93" s="30"/>
      <c r="AC93" s="30"/>
      <c r="AD93" s="30"/>
      <c r="AE93" s="30"/>
    </row>
    <row r="94" s="3" customFormat="1" ht="31" customHeight="1" spans="1:31">
      <c r="A94" s="12"/>
      <c r="B94" s="13"/>
      <c r="C94" s="14"/>
      <c r="D94" s="14"/>
      <c r="E94" s="15"/>
      <c r="F94" s="16"/>
      <c r="G94" s="16"/>
      <c r="H94" s="16"/>
      <c r="I94" s="16" t="s">
        <v>35</v>
      </c>
      <c r="J94" s="22">
        <v>270</v>
      </c>
      <c r="K94" s="23">
        <f t="shared" si="2"/>
        <v>278.1</v>
      </c>
      <c r="L94" s="24">
        <v>1.03</v>
      </c>
      <c r="M94" s="25">
        <f t="shared" si="3"/>
        <v>8.10000000000002</v>
      </c>
      <c r="N94" s="26">
        <v>1</v>
      </c>
      <c r="O94" s="26">
        <v>5</v>
      </c>
      <c r="P94" s="27"/>
      <c r="Q94" s="29"/>
      <c r="R94" s="30"/>
      <c r="S94" s="30"/>
      <c r="T94" s="30"/>
      <c r="U94" s="30"/>
      <c r="V94" s="30"/>
      <c r="W94" s="30"/>
      <c r="X94" s="30"/>
      <c r="Y94" s="30"/>
      <c r="Z94" s="30"/>
      <c r="AA94" s="30"/>
      <c r="AB94" s="30"/>
      <c r="AC94" s="30"/>
      <c r="AD94" s="30"/>
      <c r="AE94" s="30"/>
    </row>
    <row r="95" s="3" customFormat="1" ht="31" customHeight="1" spans="1:31">
      <c r="A95" s="12"/>
      <c r="B95" s="13"/>
      <c r="C95" s="14"/>
      <c r="D95" s="14"/>
      <c r="E95" s="15"/>
      <c r="F95" s="16"/>
      <c r="G95" s="16"/>
      <c r="H95" s="16"/>
      <c r="I95" s="16" t="s">
        <v>36</v>
      </c>
      <c r="J95" s="22">
        <v>270</v>
      </c>
      <c r="K95" s="23">
        <f t="shared" si="2"/>
        <v>278.1</v>
      </c>
      <c r="L95" s="24">
        <v>1.03</v>
      </c>
      <c r="M95" s="25">
        <f t="shared" si="3"/>
        <v>8.10000000000002</v>
      </c>
      <c r="N95" s="26">
        <v>1</v>
      </c>
      <c r="O95" s="26"/>
      <c r="P95" s="27"/>
      <c r="Q95" s="29"/>
      <c r="R95" s="30"/>
      <c r="S95" s="30"/>
      <c r="T95" s="30"/>
      <c r="U95" s="30"/>
      <c r="V95" s="30"/>
      <c r="W95" s="30"/>
      <c r="X95" s="30"/>
      <c r="Y95" s="30"/>
      <c r="Z95" s="30"/>
      <c r="AA95" s="30"/>
      <c r="AB95" s="30"/>
      <c r="AC95" s="30"/>
      <c r="AD95" s="30"/>
      <c r="AE95" s="30"/>
    </row>
    <row r="96" s="3" customFormat="1" ht="32.15" customHeight="1" spans="1:31">
      <c r="A96" s="12"/>
      <c r="B96" s="13"/>
      <c r="C96" s="14"/>
      <c r="D96" s="14"/>
      <c r="E96" s="15"/>
      <c r="F96" s="16"/>
      <c r="G96" s="16"/>
      <c r="H96" s="16"/>
      <c r="I96" s="16" t="s">
        <v>37</v>
      </c>
      <c r="J96" s="22">
        <v>180</v>
      </c>
      <c r="K96" s="23">
        <f t="shared" si="2"/>
        <v>185.4</v>
      </c>
      <c r="L96" s="24">
        <v>1.03</v>
      </c>
      <c r="M96" s="25">
        <f t="shared" si="3"/>
        <v>5.40000000000001</v>
      </c>
      <c r="N96" s="26">
        <v>1</v>
      </c>
      <c r="O96" s="26"/>
      <c r="P96" s="27"/>
      <c r="Q96" s="29"/>
      <c r="R96" s="30"/>
      <c r="S96" s="30"/>
      <c r="T96" s="30"/>
      <c r="U96" s="30"/>
      <c r="V96" s="30"/>
      <c r="W96" s="30"/>
      <c r="X96" s="30"/>
      <c r="Y96" s="30"/>
      <c r="Z96" s="30"/>
      <c r="AA96" s="30"/>
      <c r="AB96" s="30"/>
      <c r="AC96" s="30"/>
      <c r="AD96" s="30"/>
      <c r="AE96" s="30"/>
    </row>
    <row r="97" s="3" customFormat="1" ht="32.15" customHeight="1" spans="1:31">
      <c r="A97" s="12"/>
      <c r="B97" s="13"/>
      <c r="C97" s="14"/>
      <c r="D97" s="14"/>
      <c r="E97" s="15"/>
      <c r="F97" s="16"/>
      <c r="G97" s="16"/>
      <c r="H97" s="16"/>
      <c r="I97" s="16" t="s">
        <v>38</v>
      </c>
      <c r="J97" s="22">
        <v>90</v>
      </c>
      <c r="K97" s="23">
        <f t="shared" si="2"/>
        <v>92.7</v>
      </c>
      <c r="L97" s="24">
        <v>1.03</v>
      </c>
      <c r="M97" s="25">
        <f t="shared" si="3"/>
        <v>2.7</v>
      </c>
      <c r="N97" s="26">
        <v>1</v>
      </c>
      <c r="O97" s="26"/>
      <c r="P97" s="27"/>
      <c r="Q97" s="29"/>
      <c r="R97" s="30"/>
      <c r="S97" s="30"/>
      <c r="T97" s="30"/>
      <c r="U97" s="30"/>
      <c r="V97" s="30"/>
      <c r="W97" s="30"/>
      <c r="X97" s="30"/>
      <c r="Y97" s="30"/>
      <c r="Z97" s="30"/>
      <c r="AA97" s="30"/>
      <c r="AB97" s="30"/>
      <c r="AC97" s="30"/>
      <c r="AD97" s="30"/>
      <c r="AE97" s="30"/>
    </row>
    <row r="98" s="3" customFormat="1" ht="31" customHeight="1" spans="1:31">
      <c r="A98" s="12">
        <v>20</v>
      </c>
      <c r="B98" s="13" t="s">
        <v>15</v>
      </c>
      <c r="C98" s="14" t="s">
        <v>30</v>
      </c>
      <c r="D98" s="14" t="s">
        <v>17</v>
      </c>
      <c r="E98" s="15" t="s">
        <v>31</v>
      </c>
      <c r="F98" s="16" t="s">
        <v>32</v>
      </c>
      <c r="G98" s="16">
        <v>1605261</v>
      </c>
      <c r="H98" s="16" t="s">
        <v>20</v>
      </c>
      <c r="I98" s="16" t="s">
        <v>33</v>
      </c>
      <c r="J98" s="22">
        <v>212</v>
      </c>
      <c r="K98" s="23">
        <f t="shared" ref="K98:K102" si="4">J98*L98</f>
        <v>218.36</v>
      </c>
      <c r="L98" s="24">
        <v>1.03</v>
      </c>
      <c r="M98" s="25">
        <f t="shared" ref="M98:M102" si="5">K98-J98</f>
        <v>6.36000000000001</v>
      </c>
      <c r="N98" s="26">
        <v>1</v>
      </c>
      <c r="O98" s="26"/>
      <c r="P98" s="27"/>
      <c r="Q98" s="29" t="s">
        <v>34</v>
      </c>
      <c r="R98" s="30"/>
      <c r="S98" s="30"/>
      <c r="T98" s="30"/>
      <c r="U98" s="30"/>
      <c r="V98" s="30"/>
      <c r="W98" s="30"/>
      <c r="X98" s="30"/>
      <c r="Y98" s="30"/>
      <c r="Z98" s="30"/>
      <c r="AA98" s="30"/>
      <c r="AB98" s="30"/>
      <c r="AC98" s="30"/>
      <c r="AD98" s="30"/>
      <c r="AE98" s="30"/>
    </row>
    <row r="99" s="3" customFormat="1" ht="31" customHeight="1" spans="1:31">
      <c r="A99" s="12"/>
      <c r="B99" s="13"/>
      <c r="C99" s="14"/>
      <c r="D99" s="14"/>
      <c r="E99" s="15"/>
      <c r="F99" s="16"/>
      <c r="G99" s="16"/>
      <c r="H99" s="16"/>
      <c r="I99" s="16" t="s">
        <v>35</v>
      </c>
      <c r="J99" s="22">
        <v>318</v>
      </c>
      <c r="K99" s="23">
        <f t="shared" si="4"/>
        <v>327.54</v>
      </c>
      <c r="L99" s="24">
        <v>1.03</v>
      </c>
      <c r="M99" s="25">
        <f t="shared" si="5"/>
        <v>9.54000000000002</v>
      </c>
      <c r="N99" s="26">
        <v>1</v>
      </c>
      <c r="O99" s="26">
        <v>5</v>
      </c>
      <c r="P99" s="27"/>
      <c r="Q99" s="29"/>
      <c r="R99" s="30"/>
      <c r="S99" s="30"/>
      <c r="T99" s="30"/>
      <c r="U99" s="30"/>
      <c r="V99" s="30"/>
      <c r="W99" s="30"/>
      <c r="X99" s="30"/>
      <c r="Y99" s="30"/>
      <c r="Z99" s="30"/>
      <c r="AA99" s="30"/>
      <c r="AB99" s="30"/>
      <c r="AC99" s="30"/>
      <c r="AD99" s="30"/>
      <c r="AE99" s="30"/>
    </row>
    <row r="100" s="3" customFormat="1" ht="31" customHeight="1" spans="1:31">
      <c r="A100" s="12"/>
      <c r="B100" s="13"/>
      <c r="C100" s="14"/>
      <c r="D100" s="14"/>
      <c r="E100" s="15"/>
      <c r="F100" s="16"/>
      <c r="G100" s="16"/>
      <c r="H100" s="16"/>
      <c r="I100" s="16" t="s">
        <v>36</v>
      </c>
      <c r="J100" s="22">
        <v>318</v>
      </c>
      <c r="K100" s="23">
        <f t="shared" si="4"/>
        <v>327.54</v>
      </c>
      <c r="L100" s="24">
        <v>1.03</v>
      </c>
      <c r="M100" s="25">
        <f t="shared" si="5"/>
        <v>9.54000000000002</v>
      </c>
      <c r="N100" s="26">
        <v>1</v>
      </c>
      <c r="O100" s="26"/>
      <c r="P100" s="27"/>
      <c r="Q100" s="29"/>
      <c r="R100" s="30"/>
      <c r="S100" s="30"/>
      <c r="T100" s="30"/>
      <c r="U100" s="30"/>
      <c r="V100" s="30"/>
      <c r="W100" s="30"/>
      <c r="X100" s="30"/>
      <c r="Y100" s="30"/>
      <c r="Z100" s="30"/>
      <c r="AA100" s="30"/>
      <c r="AB100" s="30"/>
      <c r="AC100" s="30"/>
      <c r="AD100" s="30"/>
      <c r="AE100" s="30"/>
    </row>
    <row r="101" s="3" customFormat="1" ht="32.15" customHeight="1" spans="1:31">
      <c r="A101" s="12"/>
      <c r="B101" s="13"/>
      <c r="C101" s="14"/>
      <c r="D101" s="14"/>
      <c r="E101" s="15"/>
      <c r="F101" s="16"/>
      <c r="G101" s="16"/>
      <c r="H101" s="16"/>
      <c r="I101" s="16" t="s">
        <v>37</v>
      </c>
      <c r="J101" s="22">
        <v>212</v>
      </c>
      <c r="K101" s="23">
        <f t="shared" si="4"/>
        <v>218.36</v>
      </c>
      <c r="L101" s="24">
        <v>1.03</v>
      </c>
      <c r="M101" s="25">
        <f t="shared" si="5"/>
        <v>6.36000000000001</v>
      </c>
      <c r="N101" s="26">
        <v>1</v>
      </c>
      <c r="O101" s="26"/>
      <c r="P101" s="27"/>
      <c r="Q101" s="29"/>
      <c r="R101" s="30"/>
      <c r="S101" s="30"/>
      <c r="T101" s="30"/>
      <c r="U101" s="30"/>
      <c r="V101" s="30"/>
      <c r="W101" s="30"/>
      <c r="X101" s="30"/>
      <c r="Y101" s="30"/>
      <c r="Z101" s="30"/>
      <c r="AA101" s="30"/>
      <c r="AB101" s="30"/>
      <c r="AC101" s="30"/>
      <c r="AD101" s="30"/>
      <c r="AE101" s="30"/>
    </row>
    <row r="102" s="3" customFormat="1" ht="32.15" customHeight="1" spans="1:31">
      <c r="A102" s="12"/>
      <c r="B102" s="13"/>
      <c r="C102" s="14"/>
      <c r="D102" s="14"/>
      <c r="E102" s="15"/>
      <c r="F102" s="16"/>
      <c r="G102" s="16"/>
      <c r="H102" s="16"/>
      <c r="I102" s="16" t="s">
        <v>38</v>
      </c>
      <c r="J102" s="22">
        <v>106</v>
      </c>
      <c r="K102" s="23">
        <f t="shared" si="4"/>
        <v>109.18</v>
      </c>
      <c r="L102" s="24">
        <v>1.03</v>
      </c>
      <c r="M102" s="25">
        <f t="shared" si="5"/>
        <v>3.18000000000001</v>
      </c>
      <c r="N102" s="26">
        <v>1</v>
      </c>
      <c r="O102" s="26"/>
      <c r="P102" s="27"/>
      <c r="Q102" s="29"/>
      <c r="R102" s="30"/>
      <c r="S102" s="30"/>
      <c r="T102" s="30"/>
      <c r="U102" s="30"/>
      <c r="V102" s="30"/>
      <c r="W102" s="30"/>
      <c r="X102" s="30"/>
      <c r="Y102" s="30"/>
      <c r="Z102" s="30"/>
      <c r="AA102" s="30"/>
      <c r="AB102" s="30"/>
      <c r="AC102" s="30"/>
      <c r="AD102" s="30"/>
      <c r="AE102" s="30"/>
    </row>
    <row r="103" s="3" customFormat="1" ht="40" customHeight="1" spans="1:31">
      <c r="A103" s="31"/>
      <c r="B103" s="32"/>
      <c r="C103" s="33"/>
      <c r="D103" s="33"/>
      <c r="E103" s="34"/>
      <c r="F103" s="35"/>
      <c r="G103" s="35"/>
      <c r="H103" s="35"/>
      <c r="I103" s="35" t="s">
        <v>39</v>
      </c>
      <c r="J103" s="40">
        <f>SUM(J3:J102)</f>
        <v>8525</v>
      </c>
      <c r="K103" s="41">
        <f>SUM(K3:K102)</f>
        <v>8780.75000000001</v>
      </c>
      <c r="L103" s="40"/>
      <c r="M103" s="40">
        <f>SUM(M3:M102)</f>
        <v>255.75</v>
      </c>
      <c r="N103" s="42"/>
      <c r="O103" s="42"/>
      <c r="P103" s="43"/>
      <c r="Q103" s="30"/>
      <c r="R103" s="30"/>
      <c r="S103" s="30"/>
      <c r="T103" s="30"/>
      <c r="U103" s="30"/>
      <c r="V103" s="30"/>
      <c r="W103" s="30"/>
      <c r="X103" s="30"/>
      <c r="Y103" s="30"/>
      <c r="Z103" s="30"/>
      <c r="AA103" s="30"/>
      <c r="AB103" s="30"/>
      <c r="AC103" s="30"/>
      <c r="AD103" s="30"/>
      <c r="AE103" s="30"/>
    </row>
    <row r="104" ht="18.65" customHeight="1" spans="5:15">
      <c r="E104" s="36"/>
      <c r="F104" s="36"/>
      <c r="G104" s="36"/>
      <c r="H104" s="36"/>
      <c r="I104" s="36"/>
      <c r="J104" s="36"/>
      <c r="K104" s="36"/>
      <c r="L104" s="36"/>
      <c r="M104" s="36"/>
      <c r="N104" s="36"/>
      <c r="O104" s="36"/>
    </row>
    <row r="105" ht="18.65" customHeight="1" spans="5:15">
      <c r="E105" s="36"/>
      <c r="F105" s="36"/>
      <c r="G105" s="36"/>
      <c r="H105" s="36"/>
      <c r="I105" s="36"/>
      <c r="J105" s="36"/>
      <c r="K105" s="36"/>
      <c r="L105" s="36"/>
      <c r="M105" s="36"/>
      <c r="N105" s="36"/>
      <c r="O105" s="36"/>
    </row>
    <row r="106" ht="31" customHeight="1" spans="8:13">
      <c r="H106" s="37" t="s">
        <v>24</v>
      </c>
      <c r="I106" s="44" t="s">
        <v>29</v>
      </c>
      <c r="J106" s="44" t="s">
        <v>8</v>
      </c>
      <c r="K106" s="44" t="s">
        <v>25</v>
      </c>
      <c r="L106" s="44"/>
      <c r="M106" s="44" t="s">
        <v>10</v>
      </c>
    </row>
    <row r="107" ht="31" customHeight="1" spans="8:15">
      <c r="H107" s="38" t="s">
        <v>40</v>
      </c>
      <c r="I107" s="45" t="s">
        <v>33</v>
      </c>
      <c r="J107" s="46">
        <f>J3+J8+J13+J18+J23+J28+J33+J38+J43+J48+J53+J58+J63+J68+J73+J78+J83+J88+J93+J98</f>
        <v>1550</v>
      </c>
      <c r="K107" s="46">
        <f>K3+K8+K13+K18+K23+K28+K33+K38+K43+K48+K53+K58+K63+K68+K73+K78+K83+K88+K93+K98</f>
        <v>1596.5</v>
      </c>
      <c r="L107" s="46"/>
      <c r="M107" s="46">
        <f t="shared" ref="L107:M107" si="6">M3+M8+M13+M18+M23+M28+M33+M38+M43+M48+M53+M58+M63+M68+M73+M78+M83+M88+M93+M98</f>
        <v>46.5</v>
      </c>
      <c r="O107" s="47" t="s">
        <v>41</v>
      </c>
    </row>
    <row r="108" ht="31" customHeight="1" spans="8:13">
      <c r="H108" s="39"/>
      <c r="I108" s="45" t="s">
        <v>35</v>
      </c>
      <c r="J108" s="46">
        <f t="shared" ref="J108:K111" si="7">J4+J9+J14+J19+J24+J29+J34+J39+J44+J49+J54+J59+J64+J69+J74+J79+J84+J89+J94+J99</f>
        <v>2325</v>
      </c>
      <c r="K108" s="46">
        <f t="shared" si="7"/>
        <v>2394.75</v>
      </c>
      <c r="L108" s="48"/>
      <c r="M108" s="46">
        <f t="shared" ref="M108" si="8">M4+M9+M14+M19+M24+M29+M34+M39+M44+M49+M54+M59+M64+M69+M74+M79+M84+M89+M94+M99</f>
        <v>69.7500000000001</v>
      </c>
    </row>
    <row r="109" ht="31" customHeight="1" spans="8:13">
      <c r="H109" s="39"/>
      <c r="I109" s="45" t="s">
        <v>36</v>
      </c>
      <c r="J109" s="46">
        <f t="shared" si="7"/>
        <v>2325</v>
      </c>
      <c r="K109" s="46">
        <f t="shared" si="7"/>
        <v>2394.75</v>
      </c>
      <c r="L109" s="48"/>
      <c r="M109" s="46">
        <f t="shared" ref="M109" si="9">M5+M10+M15+M20+M25+M30+M35+M40+M45+M50+M55+M60+M65+M70+M75+M80+M85+M90+M95+M100</f>
        <v>69.7500000000001</v>
      </c>
    </row>
    <row r="110" ht="31" customHeight="1" spans="8:13">
      <c r="H110" s="39"/>
      <c r="I110" s="45" t="s">
        <v>37</v>
      </c>
      <c r="J110" s="46">
        <f t="shared" si="7"/>
        <v>1550</v>
      </c>
      <c r="K110" s="46">
        <f t="shared" si="7"/>
        <v>1596.5</v>
      </c>
      <c r="L110" s="48"/>
      <c r="M110" s="46">
        <f t="shared" ref="M110" si="10">M6+M11+M16+M21+M26+M31+M36+M41+M46+M51+M56+M61+M66+M71+M76+M81+M86+M91+M96+M101</f>
        <v>46.5</v>
      </c>
    </row>
    <row r="111" ht="31" customHeight="1" spans="8:13">
      <c r="H111" s="39"/>
      <c r="I111" s="45" t="s">
        <v>38</v>
      </c>
      <c r="J111" s="46">
        <f t="shared" si="7"/>
        <v>775</v>
      </c>
      <c r="K111" s="46">
        <f t="shared" si="7"/>
        <v>798.25</v>
      </c>
      <c r="L111" s="48"/>
      <c r="M111" s="46">
        <f t="shared" ref="M111" si="11">M7+M12+M17+M22+M27+M32+M37+M42+M47+M52+M57+M62+M67+M72+M77+M82+M87+M92+M97+M102</f>
        <v>23.25</v>
      </c>
    </row>
    <row r="1048076" s="4" customFormat="1" spans="1:19">
      <c r="A1048076" s="5"/>
      <c r="B1048076" s="5"/>
      <c r="C1048076" s="49"/>
      <c r="D1048076" s="2"/>
      <c r="J1048076" s="6"/>
      <c r="K1048076" s="6"/>
      <c r="N1048076" s="5"/>
      <c r="O1048076" s="5"/>
      <c r="P1048076" s="5"/>
      <c r="Q1048076" s="5"/>
      <c r="R1048076" s="5"/>
      <c r="S1048076" s="5"/>
    </row>
  </sheetData>
  <mergeCells count="183">
    <mergeCell ref="A1:P1"/>
    <mergeCell ref="L2:M2"/>
    <mergeCell ref="A3:A7"/>
    <mergeCell ref="A8:A12"/>
    <mergeCell ref="A13:A17"/>
    <mergeCell ref="A18:A22"/>
    <mergeCell ref="A23:A27"/>
    <mergeCell ref="A28:A32"/>
    <mergeCell ref="A33:A37"/>
    <mergeCell ref="A38:A42"/>
    <mergeCell ref="A43:A47"/>
    <mergeCell ref="A48:A52"/>
    <mergeCell ref="A53:A57"/>
    <mergeCell ref="A58:A62"/>
    <mergeCell ref="A63:A67"/>
    <mergeCell ref="A68:A72"/>
    <mergeCell ref="A73:A77"/>
    <mergeCell ref="A78:A82"/>
    <mergeCell ref="A83:A87"/>
    <mergeCell ref="A88:A92"/>
    <mergeCell ref="A93:A97"/>
    <mergeCell ref="A98:A102"/>
    <mergeCell ref="B3:B7"/>
    <mergeCell ref="B8:B12"/>
    <mergeCell ref="B13:B17"/>
    <mergeCell ref="B18:B22"/>
    <mergeCell ref="B23:B27"/>
    <mergeCell ref="B28:B32"/>
    <mergeCell ref="B33:B37"/>
    <mergeCell ref="B38:B42"/>
    <mergeCell ref="B43:B47"/>
    <mergeCell ref="B48:B52"/>
    <mergeCell ref="B53:B57"/>
    <mergeCell ref="B58:B62"/>
    <mergeCell ref="B63:B67"/>
    <mergeCell ref="B68:B72"/>
    <mergeCell ref="B73:B77"/>
    <mergeCell ref="B78:B82"/>
    <mergeCell ref="B83:B87"/>
    <mergeCell ref="B88:B92"/>
    <mergeCell ref="B93:B97"/>
    <mergeCell ref="B98:B102"/>
    <mergeCell ref="C3:C7"/>
    <mergeCell ref="C8:C12"/>
    <mergeCell ref="C13:C17"/>
    <mergeCell ref="C18:C22"/>
    <mergeCell ref="C23:C27"/>
    <mergeCell ref="C28:C32"/>
    <mergeCell ref="C33:C37"/>
    <mergeCell ref="C38:C42"/>
    <mergeCell ref="C43:C47"/>
    <mergeCell ref="C48:C52"/>
    <mergeCell ref="C53:C57"/>
    <mergeCell ref="C58:C62"/>
    <mergeCell ref="C63:C67"/>
    <mergeCell ref="C68:C72"/>
    <mergeCell ref="C73:C77"/>
    <mergeCell ref="C78:C82"/>
    <mergeCell ref="C83:C87"/>
    <mergeCell ref="C88:C92"/>
    <mergeCell ref="C93:C97"/>
    <mergeCell ref="C98:C102"/>
    <mergeCell ref="D3:D7"/>
    <mergeCell ref="D8:D12"/>
    <mergeCell ref="D13:D17"/>
    <mergeCell ref="D18:D22"/>
    <mergeCell ref="D23:D27"/>
    <mergeCell ref="D28:D32"/>
    <mergeCell ref="D33:D37"/>
    <mergeCell ref="D38:D42"/>
    <mergeCell ref="D43:D47"/>
    <mergeCell ref="D48:D52"/>
    <mergeCell ref="D53:D57"/>
    <mergeCell ref="D58:D62"/>
    <mergeCell ref="D63:D67"/>
    <mergeCell ref="D68:D72"/>
    <mergeCell ref="D73:D77"/>
    <mergeCell ref="D78:D82"/>
    <mergeCell ref="D83:D87"/>
    <mergeCell ref="D88:D92"/>
    <mergeCell ref="D93:D97"/>
    <mergeCell ref="D98:D102"/>
    <mergeCell ref="E3:E7"/>
    <mergeCell ref="E8:E12"/>
    <mergeCell ref="E13:E17"/>
    <mergeCell ref="E18:E22"/>
    <mergeCell ref="E23:E27"/>
    <mergeCell ref="E28:E32"/>
    <mergeCell ref="E33:E37"/>
    <mergeCell ref="E38:E42"/>
    <mergeCell ref="E43:E47"/>
    <mergeCell ref="E48:E52"/>
    <mergeCell ref="E53:E57"/>
    <mergeCell ref="E58:E62"/>
    <mergeCell ref="E63:E67"/>
    <mergeCell ref="E68:E72"/>
    <mergeCell ref="E73:E77"/>
    <mergeCell ref="E78:E82"/>
    <mergeCell ref="E83:E87"/>
    <mergeCell ref="E88:E92"/>
    <mergeCell ref="E93:E97"/>
    <mergeCell ref="E98:E102"/>
    <mergeCell ref="F3:F7"/>
    <mergeCell ref="F8:F12"/>
    <mergeCell ref="F13:F17"/>
    <mergeCell ref="F18:F22"/>
    <mergeCell ref="F23:F27"/>
    <mergeCell ref="F28:F32"/>
    <mergeCell ref="F33:F37"/>
    <mergeCell ref="F38:F42"/>
    <mergeCell ref="F43:F47"/>
    <mergeCell ref="F48:F52"/>
    <mergeCell ref="F53:F57"/>
    <mergeCell ref="F58:F62"/>
    <mergeCell ref="F63:F67"/>
    <mergeCell ref="F68:F72"/>
    <mergeCell ref="F73:F77"/>
    <mergeCell ref="F78:F82"/>
    <mergeCell ref="F83:F87"/>
    <mergeCell ref="F88:F92"/>
    <mergeCell ref="F93:F97"/>
    <mergeCell ref="F98:F102"/>
    <mergeCell ref="G3:G7"/>
    <mergeCell ref="G8:G12"/>
    <mergeCell ref="G13:G17"/>
    <mergeCell ref="G18:G22"/>
    <mergeCell ref="G23:G27"/>
    <mergeCell ref="G28:G32"/>
    <mergeCell ref="G33:G37"/>
    <mergeCell ref="G38:G42"/>
    <mergeCell ref="G43:G47"/>
    <mergeCell ref="G48:G52"/>
    <mergeCell ref="G53:G57"/>
    <mergeCell ref="G58:G62"/>
    <mergeCell ref="G63:G67"/>
    <mergeCell ref="G68:G72"/>
    <mergeCell ref="G73:G77"/>
    <mergeCell ref="G78:G82"/>
    <mergeCell ref="G83:G87"/>
    <mergeCell ref="G88:G92"/>
    <mergeCell ref="G93:G97"/>
    <mergeCell ref="G98:G102"/>
    <mergeCell ref="H3:H7"/>
    <mergeCell ref="H8:H12"/>
    <mergeCell ref="H13:H17"/>
    <mergeCell ref="H18:H22"/>
    <mergeCell ref="H23:H27"/>
    <mergeCell ref="H28:H32"/>
    <mergeCell ref="H33:H37"/>
    <mergeCell ref="H38:H42"/>
    <mergeCell ref="H43:H47"/>
    <mergeCell ref="H48:H52"/>
    <mergeCell ref="H53:H57"/>
    <mergeCell ref="H58:H62"/>
    <mergeCell ref="H63:H67"/>
    <mergeCell ref="H68:H72"/>
    <mergeCell ref="H73:H77"/>
    <mergeCell ref="H78:H82"/>
    <mergeCell ref="H83:H87"/>
    <mergeCell ref="H88:H92"/>
    <mergeCell ref="H93:H97"/>
    <mergeCell ref="H98:H102"/>
    <mergeCell ref="H107:H111"/>
    <mergeCell ref="Q3:Q7"/>
    <mergeCell ref="Q8:Q12"/>
    <mergeCell ref="Q13:Q17"/>
    <mergeCell ref="Q18:Q22"/>
    <mergeCell ref="Q23:Q27"/>
    <mergeCell ref="Q28:Q32"/>
    <mergeCell ref="Q33:Q37"/>
    <mergeCell ref="Q38:Q42"/>
    <mergeCell ref="Q43:Q47"/>
    <mergeCell ref="Q48:Q52"/>
    <mergeCell ref="Q53:Q57"/>
    <mergeCell ref="Q58:Q62"/>
    <mergeCell ref="Q63:Q67"/>
    <mergeCell ref="Q68:Q72"/>
    <mergeCell ref="Q73:Q77"/>
    <mergeCell ref="Q78:Q82"/>
    <mergeCell ref="Q83:Q87"/>
    <mergeCell ref="Q88:Q92"/>
    <mergeCell ref="Q93:Q97"/>
    <mergeCell ref="Q98:Q102"/>
  </mergeCells>
  <pageMargins left="0.7" right="0.7" top="0.75" bottom="0.75" header="0.3" footer="0.3"/>
  <pageSetup paperSize="9" scale="10" orientation="landscape"/>
  <headerFooter/>
  <rowBreaks count="1" manualBreakCount="1">
    <brk id="125" max="1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洗标</vt:lpstr>
      <vt:lpstr>条码标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piuuuuuu</cp:lastModifiedBy>
  <dcterms:created xsi:type="dcterms:W3CDTF">2025-01-14T10:20:00Z</dcterms:created>
  <dcterms:modified xsi:type="dcterms:W3CDTF">2025-03-24T07:05:59Z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4B9AA3A0245645EA9E773D4F32A301A1_13</vt:lpwstr>
  </property>
  <property fmtid="{D5CDD505-2E9C-101B-9397-08002B2CF9AE}" pid="3" name="KSOProductBuildVer">
    <vt:lpwstr>2052-12.1.0.20305</vt:lpwstr>
  </property>
</Properties>
</file>