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 tabRatio="852" activeTab="1"/>
  </bookViews>
  <sheets>
    <sheet name="378278成人RETAIL单吊牌" sheetId="1" r:id="rId1"/>
    <sheet name="378278成人ECOM单吊牌+贴纸（除63619外）" sheetId="2" r:id="rId2"/>
    <sheet name="378278肥人RETAIL单吊牌 " sheetId="3" r:id="rId3"/>
  </sheets>
  <definedNames>
    <definedName name="_xlnm._FilterDatabase" localSheetId="0" hidden="1">'378278成人RETAIL单吊牌'!$A$1:$F$15</definedName>
    <definedName name="_xlnm._FilterDatabase" localSheetId="1" hidden="1">'378278成人ECOM单吊牌+贴纸（除63619外）'!$A$1:$U$15</definedName>
    <definedName name="_xlnm._FilterDatabase" localSheetId="2" hidden="1">'378278肥人RETAIL单吊牌 '!$A$1:$F$8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<sst xmlns="http://schemas.openxmlformats.org/spreadsheetml/2006/main" count="175" uniqueCount="29">
  <si>
    <r>
      <rPr>
        <sz val="12"/>
        <rFont val="宋体"/>
        <charset val="134"/>
      </rPr>
      <t>S</t>
    </r>
    <r>
      <rPr>
        <sz val="12"/>
        <rFont val="宋体"/>
        <charset val="134"/>
      </rPr>
      <t>TYLE NO.</t>
    </r>
  </si>
  <si>
    <t>COLOR</t>
  </si>
  <si>
    <r>
      <rPr>
        <sz val="12"/>
        <rFont val="宋体"/>
        <charset val="134"/>
      </rPr>
      <t>S</t>
    </r>
    <r>
      <rPr>
        <sz val="12"/>
        <rFont val="宋体"/>
        <charset val="134"/>
      </rPr>
      <t>IZE</t>
    </r>
  </si>
  <si>
    <t>总订单数</t>
  </si>
  <si>
    <t>3/6下单数</t>
  </si>
  <si>
    <t>吊牌</t>
  </si>
  <si>
    <t>842-2723</t>
  </si>
  <si>
    <t>GYN-GRAY NEP 浅灰夹花组合点子纱</t>
  </si>
  <si>
    <t>XS</t>
  </si>
  <si>
    <t>S</t>
  </si>
  <si>
    <t>M</t>
  </si>
  <si>
    <t>L</t>
  </si>
  <si>
    <t>XL</t>
  </si>
  <si>
    <t>XXL</t>
  </si>
  <si>
    <t>TTL</t>
  </si>
  <si>
    <t>ONP-OATMEAL NEP 杏色组合点子纱</t>
  </si>
  <si>
    <r>
      <rPr>
        <b/>
        <sz val="12"/>
        <rFont val="宋体"/>
        <charset val="134"/>
      </rPr>
      <t>挂牌（价钱牌）：</t>
    </r>
    <r>
      <rPr>
        <b/>
        <sz val="12"/>
        <color rgb="FFFF0000"/>
        <rFont val="宋体"/>
        <charset val="134"/>
      </rPr>
      <t>代码： BD-09-805-B</t>
    </r>
    <r>
      <rPr>
        <b/>
        <sz val="12"/>
        <rFont val="宋体"/>
        <charset val="134"/>
      </rPr>
      <t>，艾利网上订购，</t>
    </r>
    <r>
      <rPr>
        <b/>
        <sz val="12"/>
        <color rgb="FFFF0000"/>
        <rFont val="宋体"/>
        <charset val="134"/>
      </rPr>
      <t>需要挂牌+绳子+贴纸一起</t>
    </r>
    <r>
      <rPr>
        <b/>
        <sz val="12"/>
        <rFont val="宋体"/>
        <charset val="134"/>
      </rPr>
      <t>，参考样式</t>
    </r>
  </si>
  <si>
    <t>RETAIL单</t>
  </si>
  <si>
    <t>合计</t>
  </si>
  <si>
    <t>total</t>
  </si>
  <si>
    <t>除PO63619之外的网单）</t>
  </si>
  <si>
    <t>网单</t>
  </si>
  <si>
    <t>943-4304</t>
  </si>
  <si>
    <t>0X</t>
  </si>
  <si>
    <t>1X</t>
  </si>
  <si>
    <t>2X</t>
  </si>
  <si>
    <t>3X</t>
  </si>
  <si>
    <t>4X</t>
  </si>
  <si>
    <t>5X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</si>
</sst>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26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105410</xdr:colOff>
      <xdr:row>53</xdr:row>
      <xdr:rowOff>28575</xdr:rowOff>
    </xdr:from>
    <xdr:to>
      <xdr:col>3</xdr:col>
      <xdr:colOff>201930</xdr:colOff>
      <xdr:row>63</xdr:row>
      <xdr:rowOff>140970</xdr:rowOff>
    </xdr:to>
    <xdr:pic>
      <xdr:nvPicPr>
        <xdr:cNvPr id="2" name="图片 1" descr="image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5410" y="10795635"/>
          <a:ext cx="4287520" cy="209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77470</xdr:colOff>
      <xdr:row>31</xdr:row>
      <xdr:rowOff>0</xdr:rowOff>
    </xdr:from>
    <xdr:to>
      <xdr:col>3</xdr:col>
      <xdr:colOff>313690</xdr:colOff>
      <xdr:row>41</xdr:row>
      <xdr:rowOff>143510</xdr:rowOff>
    </xdr:to>
    <xdr:pic>
      <xdr:nvPicPr>
        <xdr:cNvPr id="3" name="图片 2" descr="image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7470" y="6408420"/>
          <a:ext cx="4427220" cy="212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19</xdr:row>
      <xdr:rowOff>57150</xdr:rowOff>
    </xdr:from>
    <xdr:to>
      <xdr:col>3</xdr:col>
      <xdr:colOff>360045</xdr:colOff>
      <xdr:row>30</xdr:row>
      <xdr:rowOff>46990</xdr:rowOff>
    </xdr:to>
    <xdr:pic>
      <xdr:nvPicPr>
        <xdr:cNvPr id="4" name="图片 3" descr="image.png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6200" y="4088130"/>
          <a:ext cx="4474845" cy="216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3</xdr:col>
      <xdr:colOff>316865</xdr:colOff>
      <xdr:row>52</xdr:row>
      <xdr:rowOff>133985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350" y="8635365"/>
          <a:ext cx="4374515" cy="206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105410</xdr:colOff>
      <xdr:row>46</xdr:row>
      <xdr:rowOff>28575</xdr:rowOff>
    </xdr:from>
    <xdr:to>
      <xdr:col>3</xdr:col>
      <xdr:colOff>201930</xdr:colOff>
      <xdr:row>56</xdr:row>
      <xdr:rowOff>140970</xdr:rowOff>
    </xdr:to>
    <xdr:pic>
      <xdr:nvPicPr>
        <xdr:cNvPr id="2" name="图片 1" descr="image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5410" y="9395460"/>
          <a:ext cx="4287520" cy="2093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77470</xdr:colOff>
      <xdr:row>24</xdr:row>
      <xdr:rowOff>0</xdr:rowOff>
    </xdr:from>
    <xdr:to>
      <xdr:col>3</xdr:col>
      <xdr:colOff>313690</xdr:colOff>
      <xdr:row>34</xdr:row>
      <xdr:rowOff>143510</xdr:rowOff>
    </xdr:to>
    <xdr:pic>
      <xdr:nvPicPr>
        <xdr:cNvPr id="3" name="图片 2" descr="image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7470" y="5008245"/>
          <a:ext cx="4427220" cy="212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76200</xdr:colOff>
      <xdr:row>12</xdr:row>
      <xdr:rowOff>57150</xdr:rowOff>
    </xdr:from>
    <xdr:to>
      <xdr:col>3</xdr:col>
      <xdr:colOff>360045</xdr:colOff>
      <xdr:row>23</xdr:row>
      <xdr:rowOff>46990</xdr:rowOff>
    </xdr:to>
    <xdr:pic>
      <xdr:nvPicPr>
        <xdr:cNvPr id="4" name="图片 3" descr="image.png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6200" y="2687955"/>
          <a:ext cx="4474845" cy="2169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133350</xdr:colOff>
      <xdr:row>35</xdr:row>
      <xdr:rowOff>47625</xdr:rowOff>
    </xdr:from>
    <xdr:to>
      <xdr:col>3</xdr:col>
      <xdr:colOff>316865</xdr:colOff>
      <xdr:row>45</xdr:row>
      <xdr:rowOff>133985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350" y="7235190"/>
          <a:ext cx="4374515" cy="2067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46"/>
  <sheetViews>
    <sheetView workbookViewId="0">
      <selection activeCell="X21" sqref="X21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21" width="9" hidden="1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9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4" t="s">
        <v>6</v>
      </c>
      <c r="C2" s="4" t="s">
        <v>7</v>
      </c>
      <c r="D2" s="11" t="s">
        <v>8</v>
      </c>
      <c r="E2" s="12">
        <v>2201</v>
      </c>
      <c r="F2" s="13">
        <v>2245</v>
      </c>
      <c r="G2" s="10">
        <f t="shared" ref="G2:G15" si="0">E2*0.02</f>
        <v>44.02</v>
      </c>
      <c r="H2" s="14">
        <f t="shared" ref="H2:H15" si="1">G2+E2</f>
        <v>2245.02</v>
      </c>
      <c r="I2" s="10">
        <f t="shared" ref="I2:I15" si="2">F2-E2</f>
        <v>44</v>
      </c>
      <c r="J2" s="19">
        <f t="shared" ref="J2:J15" si="3">F2/E2</f>
        <v>1.01999091322126</v>
      </c>
      <c r="K2"/>
    </row>
    <row r="3" s="1" customFormat="1" ht="15.75" customHeight="1" spans="1:10">
      <c r="A3" s="4" t="s">
        <v>5</v>
      </c>
      <c r="B3" s="4" t="s">
        <v>6</v>
      </c>
      <c r="C3" s="4" t="s">
        <v>7</v>
      </c>
      <c r="D3" s="11" t="s">
        <v>9</v>
      </c>
      <c r="E3" s="12">
        <v>3354</v>
      </c>
      <c r="F3" s="13">
        <v>3420</v>
      </c>
      <c r="G3" s="10">
        <f t="shared" si="0"/>
        <v>67.08</v>
      </c>
      <c r="H3" s="14">
        <f t="shared" si="1"/>
        <v>3421.08</v>
      </c>
      <c r="I3" s="10">
        <f t="shared" si="2"/>
        <v>66</v>
      </c>
      <c r="J3" s="19">
        <f t="shared" si="3"/>
        <v>1.01967799642218</v>
      </c>
    </row>
    <row r="4" s="1" customFormat="1" ht="15.75" customHeight="1" spans="1:10">
      <c r="A4" s="4" t="s">
        <v>5</v>
      </c>
      <c r="B4" s="4" t="s">
        <v>6</v>
      </c>
      <c r="C4" s="4" t="s">
        <v>7</v>
      </c>
      <c r="D4" s="11" t="s">
        <v>10</v>
      </c>
      <c r="E4" s="12">
        <v>5604</v>
      </c>
      <c r="F4" s="13">
        <v>5710</v>
      </c>
      <c r="G4" s="10">
        <f t="shared" si="0"/>
        <v>112.08</v>
      </c>
      <c r="H4" s="14">
        <f t="shared" si="1"/>
        <v>5716.08</v>
      </c>
      <c r="I4" s="10">
        <f t="shared" si="2"/>
        <v>106</v>
      </c>
      <c r="J4" s="19">
        <f t="shared" si="3"/>
        <v>1.01891506067095</v>
      </c>
    </row>
    <row r="5" s="1" customFormat="1" ht="15.75" customHeight="1" spans="1:19">
      <c r="A5" s="4" t="s">
        <v>5</v>
      </c>
      <c r="B5" s="4" t="s">
        <v>6</v>
      </c>
      <c r="C5" s="4" t="s">
        <v>7</v>
      </c>
      <c r="D5" s="11" t="s">
        <v>11</v>
      </c>
      <c r="E5" s="12">
        <v>4982</v>
      </c>
      <c r="F5" s="13">
        <v>5080</v>
      </c>
      <c r="G5" s="10">
        <f t="shared" si="0"/>
        <v>99.64</v>
      </c>
      <c r="H5" s="14">
        <f t="shared" si="1"/>
        <v>5081.64</v>
      </c>
      <c r="I5" s="10">
        <f t="shared" si="2"/>
        <v>98</v>
      </c>
      <c r="J5" s="19">
        <f t="shared" si="3"/>
        <v>1.01967081493376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4" t="s">
        <v>6</v>
      </c>
      <c r="C6" s="4" t="s">
        <v>7</v>
      </c>
      <c r="D6" s="11" t="s">
        <v>12</v>
      </c>
      <c r="E6" s="12">
        <v>3081</v>
      </c>
      <c r="F6" s="13">
        <v>3140</v>
      </c>
      <c r="G6" s="10">
        <f t="shared" si="0"/>
        <v>61.62</v>
      </c>
      <c r="H6" s="14">
        <f t="shared" si="1"/>
        <v>3142.62</v>
      </c>
      <c r="I6" s="10">
        <f t="shared" si="2"/>
        <v>59</v>
      </c>
      <c r="J6" s="19">
        <f t="shared" si="3"/>
        <v>1.01914962674456</v>
      </c>
    </row>
    <row r="7" s="1" customFormat="1" ht="15.75" customHeight="1" spans="1:20">
      <c r="A7" s="4" t="s">
        <v>5</v>
      </c>
      <c r="B7" s="4" t="s">
        <v>6</v>
      </c>
      <c r="C7" s="4" t="s">
        <v>7</v>
      </c>
      <c r="D7" s="11" t="s">
        <v>13</v>
      </c>
      <c r="E7" s="12">
        <v>1401</v>
      </c>
      <c r="F7" s="13">
        <v>1430</v>
      </c>
      <c r="G7" s="10">
        <f t="shared" si="0"/>
        <v>28.02</v>
      </c>
      <c r="H7" s="14">
        <f t="shared" si="1"/>
        <v>1429.02</v>
      </c>
      <c r="I7" s="10">
        <f t="shared" si="2"/>
        <v>29</v>
      </c>
      <c r="J7" s="19">
        <f t="shared" si="3"/>
        <v>1.02069950035689</v>
      </c>
      <c r="L7" s="20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20623</v>
      </c>
      <c r="F8" s="13">
        <f>SUM(F2:F7)</f>
        <v>21025</v>
      </c>
      <c r="G8" s="10">
        <f t="shared" si="0"/>
        <v>412.46</v>
      </c>
      <c r="H8" s="14">
        <f t="shared" si="1"/>
        <v>21035.46</v>
      </c>
      <c r="I8" s="10">
        <f t="shared" si="2"/>
        <v>402</v>
      </c>
      <c r="J8" s="19">
        <f t="shared" si="3"/>
        <v>1.01949279930175</v>
      </c>
      <c r="L8" s="20"/>
      <c r="M8" s="10"/>
      <c r="N8" s="10"/>
      <c r="O8" s="10"/>
      <c r="P8" s="10"/>
      <c r="Q8" s="10"/>
      <c r="R8" s="10"/>
      <c r="S8" s="10"/>
      <c r="T8" s="10"/>
    </row>
    <row r="9" s="1" customFormat="1" ht="15.75" customHeight="1" spans="1:20">
      <c r="A9" s="4" t="s">
        <v>5</v>
      </c>
      <c r="B9" s="4" t="s">
        <v>6</v>
      </c>
      <c r="C9" s="4" t="s">
        <v>15</v>
      </c>
      <c r="D9" s="11" t="s">
        <v>8</v>
      </c>
      <c r="E9" s="12">
        <v>1885</v>
      </c>
      <c r="F9" s="13">
        <v>1920</v>
      </c>
      <c r="G9" s="10">
        <f t="shared" si="0"/>
        <v>37.7</v>
      </c>
      <c r="H9" s="14">
        <f t="shared" si="1"/>
        <v>1922.7</v>
      </c>
      <c r="I9" s="10">
        <f t="shared" si="2"/>
        <v>35</v>
      </c>
      <c r="J9" s="19">
        <f t="shared" si="3"/>
        <v>1.01856763925729</v>
      </c>
      <c r="L9" s="20"/>
      <c r="M9" s="10"/>
      <c r="N9" s="10"/>
      <c r="O9" s="10"/>
      <c r="P9" s="10"/>
      <c r="Q9" s="10"/>
      <c r="R9" s="10"/>
      <c r="S9" s="10"/>
      <c r="T9" s="10"/>
    </row>
    <row r="10" s="1" customFormat="1" ht="15.75" customHeight="1" spans="1:20">
      <c r="A10" s="4" t="s">
        <v>5</v>
      </c>
      <c r="B10" s="4" t="s">
        <v>6</v>
      </c>
      <c r="C10" s="4" t="s">
        <v>15</v>
      </c>
      <c r="D10" s="11" t="s">
        <v>9</v>
      </c>
      <c r="E10" s="12">
        <v>2922</v>
      </c>
      <c r="F10" s="13">
        <v>2980</v>
      </c>
      <c r="G10" s="10">
        <f t="shared" si="0"/>
        <v>58.44</v>
      </c>
      <c r="H10" s="14">
        <f t="shared" si="1"/>
        <v>2980.44</v>
      </c>
      <c r="I10" s="10">
        <f t="shared" si="2"/>
        <v>58</v>
      </c>
      <c r="J10" s="19">
        <f t="shared" si="3"/>
        <v>1.01984941820671</v>
      </c>
      <c r="L10" s="20"/>
      <c r="M10" s="10"/>
      <c r="N10" s="10"/>
      <c r="O10" s="10"/>
      <c r="P10" s="10"/>
      <c r="Q10" s="10"/>
      <c r="R10" s="10"/>
      <c r="S10" s="10"/>
      <c r="T10" s="10"/>
    </row>
    <row r="11" s="1" customFormat="1" ht="15.75" customHeight="1" spans="1:10">
      <c r="A11" s="4" t="s">
        <v>5</v>
      </c>
      <c r="B11" s="4" t="s">
        <v>6</v>
      </c>
      <c r="C11" s="4" t="s">
        <v>15</v>
      </c>
      <c r="D11" s="11" t="s">
        <v>10</v>
      </c>
      <c r="E11" s="12">
        <v>4990</v>
      </c>
      <c r="F11" s="13">
        <v>5080</v>
      </c>
      <c r="G11" s="10">
        <f t="shared" si="0"/>
        <v>99.8</v>
      </c>
      <c r="H11" s="14">
        <f t="shared" si="1"/>
        <v>5089.8</v>
      </c>
      <c r="I11" s="10">
        <f t="shared" si="2"/>
        <v>90</v>
      </c>
      <c r="J11" s="19">
        <f t="shared" si="3"/>
        <v>1.01803607214429</v>
      </c>
    </row>
    <row r="12" s="1" customFormat="1" ht="15.75" customHeight="1" spans="1:20">
      <c r="A12" s="4" t="s">
        <v>5</v>
      </c>
      <c r="B12" s="4" t="s">
        <v>6</v>
      </c>
      <c r="C12" s="4" t="s">
        <v>15</v>
      </c>
      <c r="D12" s="11" t="s">
        <v>11</v>
      </c>
      <c r="E12" s="12">
        <v>4673</v>
      </c>
      <c r="F12" s="13">
        <v>4760</v>
      </c>
      <c r="G12" s="10">
        <f t="shared" si="0"/>
        <v>93.46</v>
      </c>
      <c r="H12" s="14">
        <f t="shared" si="1"/>
        <v>4766.46</v>
      </c>
      <c r="I12" s="10">
        <f t="shared" si="2"/>
        <v>87</v>
      </c>
      <c r="J12" s="19">
        <f t="shared" si="3"/>
        <v>1.01861759041301</v>
      </c>
      <c r="L12" s="20"/>
      <c r="M12" s="10"/>
      <c r="N12" s="10"/>
      <c r="O12" s="10"/>
      <c r="P12" s="10"/>
      <c r="Q12" s="10"/>
      <c r="R12" s="10"/>
      <c r="S12" s="10"/>
      <c r="T12" s="10"/>
    </row>
    <row r="13" s="1" customFormat="1" ht="15.75" customHeight="1" spans="1:20">
      <c r="A13" s="4" t="s">
        <v>5</v>
      </c>
      <c r="B13" s="4" t="s">
        <v>6</v>
      </c>
      <c r="C13" s="4" t="s">
        <v>15</v>
      </c>
      <c r="D13" s="11" t="s">
        <v>12</v>
      </c>
      <c r="E13" s="12">
        <v>2671</v>
      </c>
      <c r="F13" s="13">
        <v>2720</v>
      </c>
      <c r="G13" s="10">
        <f t="shared" si="0"/>
        <v>53.42</v>
      </c>
      <c r="H13" s="14">
        <f t="shared" si="1"/>
        <v>2724.42</v>
      </c>
      <c r="I13" s="10">
        <f t="shared" si="2"/>
        <v>49</v>
      </c>
      <c r="J13" s="19">
        <f t="shared" si="3"/>
        <v>1.01834518906776</v>
      </c>
      <c r="L13" s="20"/>
      <c r="M13" s="10"/>
      <c r="N13" s="10"/>
      <c r="O13" s="10"/>
      <c r="P13" s="10"/>
      <c r="Q13" s="10"/>
      <c r="R13" s="10"/>
      <c r="S13" s="10"/>
      <c r="T13" s="10"/>
    </row>
    <row r="14" s="1" customFormat="1" ht="15.75" customHeight="1" spans="1:20">
      <c r="A14" s="4" t="s">
        <v>5</v>
      </c>
      <c r="B14" s="4" t="s">
        <v>6</v>
      </c>
      <c r="C14" s="4" t="s">
        <v>15</v>
      </c>
      <c r="D14" s="11" t="s">
        <v>13</v>
      </c>
      <c r="E14" s="12">
        <v>1172</v>
      </c>
      <c r="F14" s="13">
        <v>1195</v>
      </c>
      <c r="G14" s="10">
        <f t="shared" si="0"/>
        <v>23.44</v>
      </c>
      <c r="H14" s="14">
        <f t="shared" si="1"/>
        <v>1195.44</v>
      </c>
      <c r="I14" s="10">
        <f t="shared" si="2"/>
        <v>23</v>
      </c>
      <c r="J14" s="19">
        <f t="shared" si="3"/>
        <v>1.01962457337884</v>
      </c>
      <c r="L14" s="20"/>
      <c r="M14" s="10"/>
      <c r="N14" s="10"/>
      <c r="O14" s="10"/>
      <c r="P14" s="10"/>
      <c r="Q14" s="10"/>
      <c r="R14" s="10"/>
      <c r="S14" s="10"/>
      <c r="T14" s="10"/>
    </row>
    <row r="15" s="1" customFormat="1" ht="15.75" customHeight="1" spans="1:20">
      <c r="A15" s="4"/>
      <c r="B15" s="15"/>
      <c r="C15" s="15"/>
      <c r="D15" s="15" t="s">
        <v>14</v>
      </c>
      <c r="E15" s="15">
        <f>SUM(E9:E14)</f>
        <v>18313</v>
      </c>
      <c r="F15" s="13">
        <f>SUM(F9:F14)</f>
        <v>18655</v>
      </c>
      <c r="G15" s="10">
        <f t="shared" si="0"/>
        <v>366.26</v>
      </c>
      <c r="H15" s="14">
        <f t="shared" si="1"/>
        <v>18679.26</v>
      </c>
      <c r="I15" s="10">
        <f t="shared" si="2"/>
        <v>342</v>
      </c>
      <c r="J15" s="19">
        <f t="shared" si="3"/>
        <v>1.01867525801343</v>
      </c>
      <c r="L15" s="20"/>
      <c r="M15" s="10"/>
      <c r="N15" s="10"/>
      <c r="O15" s="10"/>
      <c r="P15" s="10"/>
      <c r="Q15" s="10"/>
      <c r="R15" s="10"/>
      <c r="S15" s="10"/>
      <c r="T15" s="10"/>
    </row>
    <row r="16" spans="12:20">
      <c r="L16" s="20"/>
      <c r="M16" s="10"/>
      <c r="N16" s="10"/>
      <c r="O16" s="10"/>
      <c r="P16" s="10"/>
      <c r="Q16" s="10"/>
      <c r="R16" s="10"/>
      <c r="S16" s="10"/>
      <c r="T16" s="10"/>
    </row>
    <row r="17" spans="12:20">
      <c r="L17" s="20"/>
      <c r="M17" s="10"/>
      <c r="N17" s="10"/>
      <c r="O17" s="10"/>
      <c r="P17" s="10"/>
      <c r="Q17" s="10"/>
      <c r="R17" s="10"/>
      <c r="S17" s="10"/>
      <c r="T17" s="10"/>
    </row>
    <row r="18" spans="1:6">
      <c r="A18" s="16" t="s">
        <v>16</v>
      </c>
      <c r="B18" s="17"/>
      <c r="C18" s="18"/>
      <c r="D18" s="17"/>
      <c r="E18" s="17"/>
      <c r="F18" s="17"/>
    </row>
    <row r="23" spans="12:12">
      <c r="L23" t="s">
        <v>17</v>
      </c>
    </row>
    <row r="24" spans="13:21">
      <c r="M24" s="1" t="s">
        <v>8</v>
      </c>
      <c r="N24" s="1" t="s">
        <v>9</v>
      </c>
      <c r="O24" s="1" t="s">
        <v>10</v>
      </c>
      <c r="P24" s="1" t="s">
        <v>11</v>
      </c>
      <c r="Q24" s="1" t="s">
        <v>12</v>
      </c>
      <c r="R24" s="1" t="s">
        <v>13</v>
      </c>
      <c r="S24" s="1" t="s">
        <v>18</v>
      </c>
      <c r="T24" s="1"/>
      <c r="U24" s="1"/>
    </row>
    <row r="25" spans="13:21">
      <c r="M25" s="1"/>
      <c r="N25" s="1"/>
      <c r="O25" s="1"/>
      <c r="P25" s="1"/>
      <c r="Q25" s="1"/>
      <c r="R25" s="1"/>
      <c r="S25" s="1"/>
      <c r="T25" s="1"/>
      <c r="U25" s="1"/>
    </row>
    <row r="26" spans="10:21">
      <c r="J26" s="3" t="s">
        <v>7</v>
      </c>
      <c r="M26" s="1">
        <v>2201</v>
      </c>
      <c r="N26" s="1">
        <v>3354</v>
      </c>
      <c r="O26" s="1">
        <v>5604</v>
      </c>
      <c r="P26" s="1">
        <v>4982</v>
      </c>
      <c r="Q26" s="1">
        <v>3081</v>
      </c>
      <c r="R26" s="1">
        <v>1401</v>
      </c>
      <c r="S26" s="1">
        <v>20623</v>
      </c>
      <c r="T26" s="1"/>
      <c r="U26" s="1"/>
    </row>
    <row r="27" spans="13:21">
      <c r="M27" s="1"/>
      <c r="N27" s="1"/>
      <c r="O27" s="1"/>
      <c r="P27" s="1"/>
      <c r="Q27" s="1"/>
      <c r="R27" s="1"/>
      <c r="S27" s="1"/>
      <c r="T27" s="1"/>
      <c r="U27" s="1"/>
    </row>
    <row r="28" spans="10:21">
      <c r="J28" s="3" t="s">
        <v>15</v>
      </c>
      <c r="M28" s="1">
        <v>1885</v>
      </c>
      <c r="N28" s="1">
        <v>2922</v>
      </c>
      <c r="O28" s="1">
        <v>4990</v>
      </c>
      <c r="P28" s="1">
        <v>4673</v>
      </c>
      <c r="Q28" s="1">
        <v>2671</v>
      </c>
      <c r="R28" s="1">
        <v>1172</v>
      </c>
      <c r="S28" s="1">
        <v>18313</v>
      </c>
      <c r="T28" s="1"/>
      <c r="U28" s="1"/>
    </row>
    <row r="29" spans="13:21">
      <c r="M29" s="1"/>
      <c r="N29" s="1"/>
      <c r="O29" s="1"/>
      <c r="P29" s="1"/>
      <c r="Q29" s="1"/>
      <c r="R29" s="1"/>
      <c r="S29" s="1"/>
      <c r="T29" s="1"/>
      <c r="U29" s="1"/>
    </row>
    <row r="30" spans="12:21">
      <c r="L30" t="s">
        <v>19</v>
      </c>
      <c r="M30" s="1">
        <f>SUM(M26:M28)</f>
        <v>4086</v>
      </c>
      <c r="N30" s="1">
        <f t="shared" ref="N30:S30" si="4">SUM(N26:N28)</f>
        <v>6276</v>
      </c>
      <c r="O30" s="1">
        <f t="shared" si="4"/>
        <v>10594</v>
      </c>
      <c r="P30" s="1">
        <f t="shared" si="4"/>
        <v>9655</v>
      </c>
      <c r="Q30" s="1">
        <f t="shared" si="4"/>
        <v>5752</v>
      </c>
      <c r="R30" s="1">
        <f t="shared" si="4"/>
        <v>2573</v>
      </c>
      <c r="S30" s="1">
        <f t="shared" si="4"/>
        <v>38936</v>
      </c>
      <c r="T30" s="1"/>
      <c r="U30" s="1"/>
    </row>
    <row r="31" spans="13:21">
      <c r="M31" s="1"/>
      <c r="N31" s="1"/>
      <c r="O31" s="1"/>
      <c r="P31" s="1"/>
      <c r="Q31" s="1"/>
      <c r="R31" s="1"/>
      <c r="S31" s="1"/>
      <c r="T31" s="1"/>
      <c r="U31" s="1"/>
    </row>
    <row r="32" spans="13:21">
      <c r="M32" s="1"/>
      <c r="N32" s="1"/>
      <c r="O32" s="1"/>
      <c r="P32" s="1"/>
      <c r="Q32" s="1"/>
      <c r="R32" s="1"/>
      <c r="S32" s="1"/>
      <c r="T32" s="1"/>
      <c r="U32" s="1"/>
    </row>
    <row r="33" spans="13:21">
      <c r="M33" s="1"/>
      <c r="N33" s="1"/>
      <c r="O33" s="1"/>
      <c r="P33" s="1"/>
      <c r="Q33" s="1"/>
      <c r="R33" s="1"/>
      <c r="S33" s="1"/>
      <c r="T33" s="1"/>
      <c r="U33" s="1"/>
    </row>
    <row r="34" spans="13:21">
      <c r="M34" s="1"/>
      <c r="N34" s="1"/>
      <c r="O34" s="1"/>
      <c r="P34" s="1"/>
      <c r="Q34" s="1"/>
      <c r="R34" s="1"/>
      <c r="S34" s="1"/>
      <c r="T34" s="1"/>
      <c r="U34" s="1"/>
    </row>
    <row r="35" spans="13:21">
      <c r="M35" s="1"/>
      <c r="N35" s="1"/>
      <c r="O35" s="1"/>
      <c r="P35" s="1"/>
      <c r="Q35" s="1"/>
      <c r="R35" s="1"/>
      <c r="S35" s="1"/>
      <c r="T35" s="1"/>
      <c r="U35" s="1"/>
    </row>
    <row r="36" spans="10:21"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0:21"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0:21"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0:21"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0:20"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0:20"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0:20"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0:20"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0:20"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0:20"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0:20"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autoFilter ref="A1:F15">
    <extLst/>
  </autoFilter>
  <pageMargins left="0.34" right="0.33" top="0.31496062992126" bottom="0.275590551181102" header="0.31496062992126" footer="0.31496062992126"/>
  <pageSetup paperSize="1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workbookViewId="0">
      <selection activeCell="W18" sqref="W18"/>
    </sheetView>
  </sheetViews>
  <sheetFormatPr defaultColWidth="9" defaultRowHeight="15.6"/>
  <cols>
    <col min="1" max="1" width="18.8" customWidth="1"/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19" width="9" hidden="1" customWidth="1"/>
    <col min="20" max="23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9"/>
      <c r="K1"/>
      <c r="L1"/>
      <c r="M1"/>
      <c r="N1"/>
      <c r="O1"/>
      <c r="P1"/>
      <c r="Q1"/>
    </row>
    <row r="2" s="1" customFormat="1" ht="15.75" customHeight="1" spans="1:11">
      <c r="A2" s="4" t="s">
        <v>5</v>
      </c>
      <c r="B2" s="4" t="s">
        <v>6</v>
      </c>
      <c r="C2" s="4" t="s">
        <v>7</v>
      </c>
      <c r="D2" s="11" t="s">
        <v>8</v>
      </c>
      <c r="E2" s="12">
        <v>190</v>
      </c>
      <c r="F2" s="13">
        <v>200</v>
      </c>
      <c r="G2" s="10">
        <f>E2*0.02</f>
        <v>3.8</v>
      </c>
      <c r="H2" s="14">
        <f>G2+E2</f>
        <v>193.8</v>
      </c>
      <c r="I2" s="10">
        <f>F2-E2</f>
        <v>10</v>
      </c>
      <c r="J2" s="19">
        <f>F2/E2</f>
        <v>1.05263157894737</v>
      </c>
      <c r="K2"/>
    </row>
    <row r="3" s="1" customFormat="1" ht="15.75" customHeight="1" spans="1:10">
      <c r="A3" s="4" t="s">
        <v>5</v>
      </c>
      <c r="B3" s="4" t="s">
        <v>6</v>
      </c>
      <c r="C3" s="4" t="s">
        <v>7</v>
      </c>
      <c r="D3" s="11" t="s">
        <v>9</v>
      </c>
      <c r="E3" s="12">
        <v>557</v>
      </c>
      <c r="F3" s="13">
        <v>570</v>
      </c>
      <c r="G3" s="10">
        <f>E3*0.02</f>
        <v>11.14</v>
      </c>
      <c r="H3" s="14">
        <f>G3+E3</f>
        <v>568.14</v>
      </c>
      <c r="I3" s="10">
        <f>F3-E3</f>
        <v>13</v>
      </c>
      <c r="J3" s="19">
        <f>F3/E3</f>
        <v>1.02333931777379</v>
      </c>
    </row>
    <row r="4" s="1" customFormat="1" ht="15.75" customHeight="1" spans="1:10">
      <c r="A4" s="4" t="s">
        <v>5</v>
      </c>
      <c r="B4" s="4" t="s">
        <v>6</v>
      </c>
      <c r="C4" s="4" t="s">
        <v>7</v>
      </c>
      <c r="D4" s="11" t="s">
        <v>10</v>
      </c>
      <c r="E4" s="12">
        <v>1111</v>
      </c>
      <c r="F4" s="13">
        <v>1130</v>
      </c>
      <c r="G4" s="10">
        <f>E4*0.02</f>
        <v>22.22</v>
      </c>
      <c r="H4" s="14">
        <f>G4+E4</f>
        <v>1133.22</v>
      </c>
      <c r="I4" s="10">
        <f>F4-E4</f>
        <v>19</v>
      </c>
      <c r="J4" s="19">
        <f>F4/E4</f>
        <v>1.01710171017102</v>
      </c>
    </row>
    <row r="5" s="1" customFormat="1" ht="15.75" customHeight="1" spans="1:19">
      <c r="A5" s="4" t="s">
        <v>5</v>
      </c>
      <c r="B5" s="4" t="s">
        <v>6</v>
      </c>
      <c r="C5" s="4" t="s">
        <v>7</v>
      </c>
      <c r="D5" s="11" t="s">
        <v>11</v>
      </c>
      <c r="E5" s="12">
        <v>1196</v>
      </c>
      <c r="F5" s="13">
        <v>1220</v>
      </c>
      <c r="G5" s="10">
        <f>E5*0.02</f>
        <v>23.92</v>
      </c>
      <c r="H5" s="14">
        <f>G5+E5</f>
        <v>1219.92</v>
      </c>
      <c r="I5" s="10">
        <f>F5-E5</f>
        <v>24</v>
      </c>
      <c r="J5" s="19">
        <f>F5/E5</f>
        <v>1.02006688963211</v>
      </c>
      <c r="L5" s="10"/>
      <c r="M5" s="10"/>
      <c r="N5" s="10"/>
      <c r="O5" s="10"/>
      <c r="P5" s="10"/>
      <c r="Q5" s="10"/>
      <c r="R5" s="10"/>
      <c r="S5" s="10"/>
    </row>
    <row r="6" s="1" customFormat="1" ht="15.75" customHeight="1" spans="1:10">
      <c r="A6" s="4" t="s">
        <v>5</v>
      </c>
      <c r="B6" s="4" t="s">
        <v>6</v>
      </c>
      <c r="C6" s="4" t="s">
        <v>7</v>
      </c>
      <c r="D6" s="11" t="s">
        <v>12</v>
      </c>
      <c r="E6" s="12">
        <v>874</v>
      </c>
      <c r="F6" s="13">
        <v>890</v>
      </c>
      <c r="G6" s="10">
        <f>E6*0.02</f>
        <v>17.48</v>
      </c>
      <c r="H6" s="14">
        <f>G6+E6</f>
        <v>891.48</v>
      </c>
      <c r="I6" s="10">
        <f>F6-E6</f>
        <v>16</v>
      </c>
      <c r="J6" s="19">
        <f>F6/E6</f>
        <v>1.01830663615561</v>
      </c>
    </row>
    <row r="7" s="1" customFormat="1" ht="15.75" customHeight="1" spans="1:20">
      <c r="A7" s="4" t="s">
        <v>5</v>
      </c>
      <c r="B7" s="4" t="s">
        <v>6</v>
      </c>
      <c r="C7" s="4" t="s">
        <v>7</v>
      </c>
      <c r="D7" s="11" t="s">
        <v>13</v>
      </c>
      <c r="E7" s="12">
        <v>358</v>
      </c>
      <c r="F7" s="13">
        <v>370</v>
      </c>
      <c r="G7" s="10">
        <f>E7*0.02</f>
        <v>7.16</v>
      </c>
      <c r="H7" s="14">
        <f>G7+E7</f>
        <v>365.16</v>
      </c>
      <c r="I7" s="10">
        <f>F7-E7</f>
        <v>12</v>
      </c>
      <c r="J7" s="19">
        <f>F7/E7</f>
        <v>1.03351955307263</v>
      </c>
      <c r="L7" s="20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4286</v>
      </c>
      <c r="F8" s="13">
        <f>SUM(F2:F7)</f>
        <v>4380</v>
      </c>
      <c r="G8" s="10">
        <f>E8*0.02</f>
        <v>85.72</v>
      </c>
      <c r="H8" s="14">
        <f>G8+E8</f>
        <v>4371.72</v>
      </c>
      <c r="I8" s="10">
        <f>F8-E8</f>
        <v>94</v>
      </c>
      <c r="J8" s="19">
        <f>F8/E8</f>
        <v>1.02193187120859</v>
      </c>
      <c r="L8" s="20"/>
      <c r="M8" s="10"/>
      <c r="N8" s="10"/>
      <c r="O8" s="10"/>
      <c r="P8" s="10"/>
      <c r="Q8" s="10"/>
      <c r="R8" s="10"/>
      <c r="S8" s="10"/>
      <c r="T8" s="10"/>
    </row>
    <row r="9" s="1" customFormat="1" ht="15.75" customHeight="1" spans="1:20">
      <c r="A9" s="4" t="s">
        <v>5</v>
      </c>
      <c r="B9" s="4" t="s">
        <v>6</v>
      </c>
      <c r="C9" s="4" t="s">
        <v>15</v>
      </c>
      <c r="D9" s="11" t="s">
        <v>8</v>
      </c>
      <c r="E9" s="12">
        <v>190</v>
      </c>
      <c r="F9" s="13">
        <v>200</v>
      </c>
      <c r="G9" s="10">
        <f>E9*0.02</f>
        <v>3.8</v>
      </c>
      <c r="H9" s="14">
        <f>G9+E9</f>
        <v>193.8</v>
      </c>
      <c r="I9" s="10">
        <f>F9-E9</f>
        <v>10</v>
      </c>
      <c r="J9" s="19">
        <f>F9/E9</f>
        <v>1.05263157894737</v>
      </c>
      <c r="L9" s="20"/>
      <c r="M9" s="10"/>
      <c r="N9" s="10"/>
      <c r="O9" s="10"/>
      <c r="P9" s="10"/>
      <c r="Q9" s="10"/>
      <c r="R9" s="10"/>
      <c r="S9" s="10"/>
      <c r="T9" s="10"/>
    </row>
    <row r="10" s="1" customFormat="1" ht="15.75" customHeight="1" spans="1:20">
      <c r="A10" s="4" t="s">
        <v>5</v>
      </c>
      <c r="B10" s="4" t="s">
        <v>6</v>
      </c>
      <c r="C10" s="4" t="s">
        <v>15</v>
      </c>
      <c r="D10" s="11" t="s">
        <v>9</v>
      </c>
      <c r="E10" s="12">
        <v>557</v>
      </c>
      <c r="F10" s="13">
        <v>570</v>
      </c>
      <c r="G10" s="10">
        <f>E10*0.02</f>
        <v>11.14</v>
      </c>
      <c r="H10" s="14">
        <f>G10+E10</f>
        <v>568.14</v>
      </c>
      <c r="I10" s="10">
        <f>F10-E10</f>
        <v>13</v>
      </c>
      <c r="J10" s="19">
        <f>F10/E10</f>
        <v>1.02333931777379</v>
      </c>
      <c r="L10" s="20"/>
      <c r="M10" s="10"/>
      <c r="N10" s="10"/>
      <c r="O10" s="10"/>
      <c r="P10" s="10"/>
      <c r="Q10" s="10"/>
      <c r="R10" s="10"/>
      <c r="S10" s="10"/>
      <c r="T10" s="10"/>
    </row>
    <row r="11" s="1" customFormat="1" ht="15.75" customHeight="1" spans="1:10">
      <c r="A11" s="4" t="s">
        <v>5</v>
      </c>
      <c r="B11" s="4" t="s">
        <v>6</v>
      </c>
      <c r="C11" s="4" t="s">
        <v>15</v>
      </c>
      <c r="D11" s="11" t="s">
        <v>10</v>
      </c>
      <c r="E11" s="12">
        <v>1111</v>
      </c>
      <c r="F11" s="13">
        <v>1130</v>
      </c>
      <c r="G11" s="10">
        <f>E11*0.02</f>
        <v>22.22</v>
      </c>
      <c r="H11" s="14">
        <f>G11+E11</f>
        <v>1133.22</v>
      </c>
      <c r="I11" s="10">
        <f>F11-E11</f>
        <v>19</v>
      </c>
      <c r="J11" s="19">
        <f>F11/E11</f>
        <v>1.01710171017102</v>
      </c>
    </row>
    <row r="12" s="1" customFormat="1" ht="15.75" customHeight="1" spans="1:20">
      <c r="A12" s="4" t="s">
        <v>5</v>
      </c>
      <c r="B12" s="4" t="s">
        <v>6</v>
      </c>
      <c r="C12" s="4" t="s">
        <v>15</v>
      </c>
      <c r="D12" s="11" t="s">
        <v>11</v>
      </c>
      <c r="E12" s="12">
        <v>1196</v>
      </c>
      <c r="F12" s="13">
        <v>1220</v>
      </c>
      <c r="G12" s="10">
        <f>E12*0.02</f>
        <v>23.92</v>
      </c>
      <c r="H12" s="14">
        <f>G12+E12</f>
        <v>1219.92</v>
      </c>
      <c r="I12" s="10">
        <f>F12-E12</f>
        <v>24</v>
      </c>
      <c r="J12" s="19">
        <f>F12/E12</f>
        <v>1.02006688963211</v>
      </c>
      <c r="L12" s="20"/>
      <c r="M12" s="10"/>
      <c r="N12" s="10"/>
      <c r="O12" s="10"/>
      <c r="P12" s="10"/>
      <c r="Q12" s="10"/>
      <c r="R12" s="10"/>
      <c r="S12" s="10"/>
      <c r="T12" s="10"/>
    </row>
    <row r="13" s="1" customFormat="1" ht="15.75" customHeight="1" spans="1:20">
      <c r="A13" s="4" t="s">
        <v>5</v>
      </c>
      <c r="B13" s="4" t="s">
        <v>6</v>
      </c>
      <c r="C13" s="4" t="s">
        <v>15</v>
      </c>
      <c r="D13" s="11" t="s">
        <v>12</v>
      </c>
      <c r="E13" s="12">
        <v>874</v>
      </c>
      <c r="F13" s="13">
        <v>890</v>
      </c>
      <c r="G13" s="10">
        <f>E13*0.02</f>
        <v>17.48</v>
      </c>
      <c r="H13" s="14">
        <f>G13+E13</f>
        <v>891.48</v>
      </c>
      <c r="I13" s="10">
        <f>F13-E13</f>
        <v>16</v>
      </c>
      <c r="J13" s="19">
        <f>F13/E13</f>
        <v>1.01830663615561</v>
      </c>
      <c r="L13" s="20"/>
      <c r="M13" s="10"/>
      <c r="N13" s="10"/>
      <c r="O13" s="10"/>
      <c r="P13" s="10"/>
      <c r="Q13" s="10"/>
      <c r="R13" s="10"/>
      <c r="S13" s="10"/>
      <c r="T13" s="10"/>
    </row>
    <row r="14" s="1" customFormat="1" ht="15.75" customHeight="1" spans="1:20">
      <c r="A14" s="4" t="s">
        <v>5</v>
      </c>
      <c r="B14" s="4" t="s">
        <v>6</v>
      </c>
      <c r="C14" s="4" t="s">
        <v>15</v>
      </c>
      <c r="D14" s="11" t="s">
        <v>13</v>
      </c>
      <c r="E14" s="12">
        <v>358</v>
      </c>
      <c r="F14" s="13">
        <v>370</v>
      </c>
      <c r="G14" s="10">
        <f>E14*0.02</f>
        <v>7.16</v>
      </c>
      <c r="H14" s="14">
        <f>G14+E14</f>
        <v>365.16</v>
      </c>
      <c r="I14" s="10">
        <f>F14-E14</f>
        <v>12</v>
      </c>
      <c r="J14" s="19">
        <f>F14/E14</f>
        <v>1.03351955307263</v>
      </c>
      <c r="L14" s="20"/>
      <c r="M14" s="10"/>
      <c r="N14" s="10"/>
      <c r="O14" s="10"/>
      <c r="P14" s="10"/>
      <c r="Q14" s="10"/>
      <c r="R14" s="10"/>
      <c r="S14" s="10"/>
      <c r="T14" s="10"/>
    </row>
    <row r="15" s="1" customFormat="1" ht="15.75" customHeight="1" spans="1:20">
      <c r="A15" s="4"/>
      <c r="B15" s="15"/>
      <c r="C15" s="15"/>
      <c r="D15" s="15" t="s">
        <v>14</v>
      </c>
      <c r="E15" s="15">
        <f>SUM(E9:E14)</f>
        <v>4286</v>
      </c>
      <c r="F15" s="13">
        <f>SUM(F9:F14)</f>
        <v>4380</v>
      </c>
      <c r="G15" s="10">
        <f>E15*0.02</f>
        <v>85.72</v>
      </c>
      <c r="H15" s="14">
        <f>G15+E15</f>
        <v>4371.72</v>
      </c>
      <c r="I15" s="10">
        <f>F15-E15</f>
        <v>94</v>
      </c>
      <c r="J15" s="19">
        <f>F15/E15</f>
        <v>1.02193187120859</v>
      </c>
      <c r="L15" s="20"/>
      <c r="M15" s="10"/>
      <c r="N15" s="10"/>
      <c r="O15" s="10"/>
      <c r="P15" s="10"/>
      <c r="Q15" s="10"/>
      <c r="R15" s="10"/>
      <c r="S15" s="10"/>
      <c r="T15" s="10"/>
    </row>
    <row r="16" customFormat="1" spans="2:20">
      <c r="B16" s="1"/>
      <c r="C16" s="2"/>
      <c r="D16" s="1"/>
      <c r="E16" s="1"/>
      <c r="F16" s="1"/>
      <c r="J16" s="3"/>
      <c r="L16" s="20"/>
      <c r="M16" s="10"/>
      <c r="N16" s="10"/>
      <c r="O16" s="10"/>
      <c r="P16" s="10"/>
      <c r="Q16" s="10"/>
      <c r="R16" s="10"/>
      <c r="S16" s="10"/>
      <c r="T16" s="10"/>
    </row>
    <row r="17" customFormat="1" spans="2:20">
      <c r="B17" s="1"/>
      <c r="C17" s="2"/>
      <c r="D17" s="1"/>
      <c r="E17" s="1"/>
      <c r="F17" s="1"/>
      <c r="J17" s="3"/>
      <c r="L17" s="20"/>
      <c r="M17" s="10"/>
      <c r="N17" s="10"/>
      <c r="O17" s="10"/>
      <c r="P17" s="10"/>
      <c r="Q17" s="10"/>
      <c r="R17" s="10"/>
      <c r="S17" s="10"/>
      <c r="T17" s="10"/>
    </row>
    <row r="21" spans="12:12">
      <c r="L21" t="s">
        <v>20</v>
      </c>
    </row>
    <row r="23" customFormat="1" spans="2:12">
      <c r="B23" s="1"/>
      <c r="C23" s="2"/>
      <c r="D23" s="1"/>
      <c r="E23" s="1"/>
      <c r="F23" s="1"/>
      <c r="J23" s="3"/>
      <c r="L23" t="s">
        <v>21</v>
      </c>
    </row>
    <row r="24" customFormat="1" spans="2:21">
      <c r="B24" s="1"/>
      <c r="C24" s="2"/>
      <c r="D24" s="1"/>
      <c r="E24" s="1"/>
      <c r="F24" s="1"/>
      <c r="J24" s="3"/>
      <c r="M24" s="1" t="s">
        <v>8</v>
      </c>
      <c r="N24" s="1" t="s">
        <v>9</v>
      </c>
      <c r="O24" s="1" t="s">
        <v>10</v>
      </c>
      <c r="P24" s="1" t="s">
        <v>11</v>
      </c>
      <c r="Q24" s="1" t="s">
        <v>12</v>
      </c>
      <c r="R24" s="1" t="s">
        <v>13</v>
      </c>
      <c r="S24" s="1" t="s">
        <v>18</v>
      </c>
      <c r="T24" s="1"/>
      <c r="U24" s="1"/>
    </row>
    <row r="25" customFormat="1" spans="2:21">
      <c r="B25" s="1"/>
      <c r="C25" s="2"/>
      <c r="D25" s="1"/>
      <c r="E25" s="1"/>
      <c r="F25" s="1"/>
      <c r="J25" s="3"/>
      <c r="M25" s="1"/>
      <c r="N25" s="1"/>
      <c r="O25" s="1"/>
      <c r="P25" s="1"/>
      <c r="Q25" s="1"/>
      <c r="R25" s="1"/>
      <c r="S25" s="1"/>
      <c r="T25" s="1"/>
      <c r="U25" s="1"/>
    </row>
    <row r="26" customFormat="1" spans="2:21">
      <c r="B26" s="1"/>
      <c r="C26" s="2"/>
      <c r="D26" s="1"/>
      <c r="E26" s="1"/>
      <c r="F26" s="1"/>
      <c r="J26" s="3" t="s">
        <v>7</v>
      </c>
      <c r="M26" s="1">
        <v>190</v>
      </c>
      <c r="N26" s="1">
        <v>557</v>
      </c>
      <c r="O26" s="1">
        <v>1111</v>
      </c>
      <c r="P26" s="1">
        <v>1196</v>
      </c>
      <c r="Q26" s="1">
        <v>874</v>
      </c>
      <c r="R26" s="1">
        <v>358</v>
      </c>
      <c r="S26" s="1">
        <v>4286</v>
      </c>
      <c r="T26" s="1"/>
      <c r="U26" s="1"/>
    </row>
    <row r="27" customFormat="1" spans="2:21">
      <c r="B27" s="1"/>
      <c r="C27" s="2"/>
      <c r="D27" s="1"/>
      <c r="E27" s="1"/>
      <c r="F27" s="1"/>
      <c r="J27" s="3"/>
      <c r="M27" s="1"/>
      <c r="N27" s="1"/>
      <c r="O27" s="1"/>
      <c r="P27" s="1"/>
      <c r="Q27" s="1"/>
      <c r="R27" s="1"/>
      <c r="S27" s="1"/>
      <c r="T27" s="1"/>
      <c r="U27" s="1"/>
    </row>
    <row r="28" customFormat="1" spans="2:21">
      <c r="B28" s="1"/>
      <c r="C28" s="2"/>
      <c r="D28" s="1"/>
      <c r="E28" s="1"/>
      <c r="F28" s="1"/>
      <c r="J28" s="3" t="s">
        <v>15</v>
      </c>
      <c r="M28" s="1">
        <v>190</v>
      </c>
      <c r="N28" s="1">
        <v>557</v>
      </c>
      <c r="O28" s="1">
        <v>1111</v>
      </c>
      <c r="P28" s="1">
        <v>1196</v>
      </c>
      <c r="Q28" s="1">
        <v>874</v>
      </c>
      <c r="R28" s="1">
        <v>358</v>
      </c>
      <c r="S28" s="1">
        <v>4286</v>
      </c>
      <c r="T28" s="1"/>
      <c r="U28" s="1"/>
    </row>
    <row r="29" customFormat="1" spans="2:21">
      <c r="B29" s="1"/>
      <c r="C29" s="2"/>
      <c r="D29" s="1"/>
      <c r="E29" s="1"/>
      <c r="F29" s="1"/>
      <c r="J29" s="3"/>
      <c r="M29" s="1"/>
      <c r="N29" s="1"/>
      <c r="O29" s="1"/>
      <c r="P29" s="1"/>
      <c r="Q29" s="1"/>
      <c r="R29" s="1"/>
      <c r="S29" s="1"/>
      <c r="T29" s="1"/>
      <c r="U29" s="1"/>
    </row>
    <row r="30" customFormat="1" spans="2:21">
      <c r="B30" s="1"/>
      <c r="C30" s="2"/>
      <c r="D30" s="1"/>
      <c r="E30" s="1"/>
      <c r="F30" s="1"/>
      <c r="J30" s="3"/>
      <c r="L30" t="s">
        <v>19</v>
      </c>
      <c r="M30" s="1">
        <f t="shared" ref="M30:S30" si="0">SUM(M26:M28)</f>
        <v>380</v>
      </c>
      <c r="N30" s="1">
        <f t="shared" si="0"/>
        <v>1114</v>
      </c>
      <c r="O30" s="1">
        <f t="shared" si="0"/>
        <v>2222</v>
      </c>
      <c r="P30" s="1">
        <f t="shared" si="0"/>
        <v>2392</v>
      </c>
      <c r="Q30" s="1">
        <f t="shared" si="0"/>
        <v>1748</v>
      </c>
      <c r="R30" s="1">
        <f t="shared" si="0"/>
        <v>716</v>
      </c>
      <c r="S30" s="1">
        <f t="shared" si="0"/>
        <v>8572</v>
      </c>
      <c r="T30" s="1"/>
      <c r="U30" s="1"/>
    </row>
    <row r="31" customFormat="1" spans="2:21">
      <c r="B31" s="1"/>
      <c r="C31" s="2"/>
      <c r="D31" s="1"/>
      <c r="E31" s="1"/>
      <c r="F31" s="1"/>
      <c r="J31" s="3"/>
      <c r="M31" s="1"/>
      <c r="N31" s="1"/>
      <c r="O31" s="1"/>
      <c r="P31" s="1"/>
      <c r="Q31" s="1"/>
      <c r="R31" s="1"/>
      <c r="S31" s="1"/>
      <c r="T31" s="1"/>
      <c r="U31" s="1"/>
    </row>
    <row r="32" customFormat="1" spans="2:21">
      <c r="B32" s="1"/>
      <c r="C32" s="2"/>
      <c r="D32" s="1"/>
      <c r="E32" s="1"/>
      <c r="F32" s="1"/>
      <c r="J32" s="3"/>
      <c r="M32" s="1"/>
      <c r="N32" s="1"/>
      <c r="O32" s="1"/>
      <c r="P32" s="1"/>
      <c r="Q32" s="1"/>
      <c r="R32" s="1"/>
      <c r="S32" s="1"/>
      <c r="T32" s="1"/>
      <c r="U32" s="1"/>
    </row>
    <row r="33" customFormat="1" spans="2:21">
      <c r="B33" s="1"/>
      <c r="C33" s="2"/>
      <c r="D33" s="1"/>
      <c r="E33" s="1"/>
      <c r="F33" s="1"/>
      <c r="J33" s="3"/>
      <c r="M33" s="1"/>
      <c r="N33" s="1"/>
      <c r="O33" s="1"/>
      <c r="P33" s="1"/>
      <c r="Q33" s="1"/>
      <c r="R33" s="1"/>
      <c r="S33" s="1"/>
      <c r="T33" s="1"/>
      <c r="U33" s="1"/>
    </row>
    <row r="34" customFormat="1" spans="2:21">
      <c r="B34" s="1"/>
      <c r="C34" s="2"/>
      <c r="D34" s="1"/>
      <c r="E34" s="1"/>
      <c r="F34" s="1"/>
      <c r="J34" s="3"/>
      <c r="M34" s="1"/>
      <c r="N34" s="1"/>
      <c r="O34" s="1"/>
      <c r="P34" s="1"/>
      <c r="Q34" s="1"/>
      <c r="R34" s="1"/>
      <c r="S34" s="1"/>
      <c r="T34" s="1"/>
      <c r="U34" s="1"/>
    </row>
    <row r="35" customFormat="1" spans="2:21">
      <c r="B35" s="1"/>
      <c r="C35" s="2"/>
      <c r="D35" s="1"/>
      <c r="E35" s="1"/>
      <c r="F35" s="1"/>
      <c r="J35" s="3"/>
      <c r="M35" s="1"/>
      <c r="N35" s="1"/>
      <c r="O35" s="1"/>
      <c r="P35" s="1"/>
      <c r="Q35" s="1"/>
      <c r="R35" s="1"/>
      <c r="S35" s="1"/>
      <c r="T35" s="1"/>
      <c r="U35" s="1"/>
    </row>
    <row r="36" customFormat="1" spans="2:21">
      <c r="B36" s="1"/>
      <c r="C36" s="2"/>
      <c r="D36" s="1"/>
      <c r="E36" s="1"/>
      <c r="F36" s="1"/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customFormat="1" spans="2:21">
      <c r="B37" s="1"/>
      <c r="C37" s="2"/>
      <c r="D37" s="1"/>
      <c r="E37" s="1"/>
      <c r="F37" s="1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customFormat="1" spans="2:21">
      <c r="B38" s="1"/>
      <c r="C38" s="2"/>
      <c r="D38" s="1"/>
      <c r="E38" s="1"/>
      <c r="F38" s="1"/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customFormat="1" spans="2:21">
      <c r="B39" s="1"/>
      <c r="C39" s="2"/>
      <c r="D39" s="1"/>
      <c r="E39" s="1"/>
      <c r="F39" s="1"/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customFormat="1" spans="2:20">
      <c r="B40" s="1"/>
      <c r="C40" s="2"/>
      <c r="D40" s="1"/>
      <c r="E40" s="1"/>
      <c r="F40" s="1"/>
      <c r="J40" s="19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customFormat="1" spans="2:20">
      <c r="B41" s="1"/>
      <c r="C41" s="2"/>
      <c r="D41" s="1"/>
      <c r="E41" s="1"/>
      <c r="F41" s="1"/>
      <c r="J41" s="19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customFormat="1" spans="2:20">
      <c r="B42" s="1"/>
      <c r="C42" s="2"/>
      <c r="D42" s="1"/>
      <c r="E42" s="1"/>
      <c r="F42" s="1"/>
      <c r="J42" s="19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customFormat="1" spans="2:20">
      <c r="B43" s="1"/>
      <c r="C43" s="2"/>
      <c r="D43" s="1"/>
      <c r="E43" s="1"/>
      <c r="F43" s="1"/>
      <c r="J43" s="19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customFormat="1" spans="2:20">
      <c r="B44" s="1"/>
      <c r="C44" s="2"/>
      <c r="D44" s="1"/>
      <c r="E44" s="1"/>
      <c r="F44" s="1"/>
      <c r="J44" s="19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customFormat="1" spans="2:20">
      <c r="B45" s="1"/>
      <c r="C45" s="2"/>
      <c r="D45" s="1"/>
      <c r="E45" s="1"/>
      <c r="F45" s="1"/>
      <c r="J45" s="19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customFormat="1" spans="2:20">
      <c r="B46" s="1"/>
      <c r="C46" s="2"/>
      <c r="D46" s="1"/>
      <c r="E46" s="1"/>
      <c r="F46" s="1"/>
      <c r="J46" s="19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autoFilter ref="A1:U15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D70" sqref="D70"/>
    </sheetView>
  </sheetViews>
  <sheetFormatPr defaultColWidth="9" defaultRowHeight="15.6"/>
  <cols>
    <col min="2" max="2" width="11.25" style="1" customWidth="1"/>
    <col min="3" max="3" width="34.75" style="2" customWidth="1"/>
    <col min="4" max="5" width="9" style="1"/>
    <col min="6" max="6" width="11.625" style="1" customWidth="1"/>
    <col min="7" max="9" width="13.5" hidden="1" customWidth="1"/>
    <col min="10" max="10" width="13.5" style="3" hidden="1" customWidth="1"/>
    <col min="11" max="19" width="9" hidden="1" customWidth="1"/>
    <col min="20" max="21" width="9" customWidth="1"/>
  </cols>
  <sheetData>
    <row r="1" s="1" customFormat="1" ht="34.5" customHeight="1" spans="1:17">
      <c r="A1" s="4"/>
      <c r="B1" s="5" t="s">
        <v>0</v>
      </c>
      <c r="C1" s="6" t="s">
        <v>1</v>
      </c>
      <c r="D1" s="5" t="s">
        <v>2</v>
      </c>
      <c r="E1" s="7" t="s">
        <v>3</v>
      </c>
      <c r="F1" s="8" t="s">
        <v>4</v>
      </c>
      <c r="G1" s="9"/>
      <c r="H1" s="10"/>
      <c r="I1" s="10"/>
      <c r="J1" s="19"/>
      <c r="K1"/>
      <c r="L1"/>
      <c r="M1"/>
      <c r="N1"/>
      <c r="O1"/>
      <c r="P1"/>
      <c r="Q1"/>
    </row>
    <row r="2" s="1" customFormat="1" ht="15.75" customHeight="1" spans="1:20">
      <c r="A2" s="4" t="s">
        <v>5</v>
      </c>
      <c r="B2" s="4" t="s">
        <v>22</v>
      </c>
      <c r="C2" s="4" t="s">
        <v>15</v>
      </c>
      <c r="D2" s="11" t="s">
        <v>23</v>
      </c>
      <c r="E2" s="12">
        <v>539</v>
      </c>
      <c r="F2" s="13">
        <v>550</v>
      </c>
      <c r="G2" s="10">
        <f t="shared" ref="G2:G8" si="0">E2*0.02</f>
        <v>10.78</v>
      </c>
      <c r="H2" s="14">
        <f t="shared" ref="H2:H8" si="1">G2+E2</f>
        <v>549.78</v>
      </c>
      <c r="I2" s="10">
        <f t="shared" ref="I2:I8" si="2">F2-E2</f>
        <v>11</v>
      </c>
      <c r="J2" s="19">
        <f t="shared" ref="J2:J8" si="3">F2/E2</f>
        <v>1.02040816326531</v>
      </c>
      <c r="L2" s="20"/>
      <c r="M2" s="10"/>
      <c r="N2" s="10"/>
      <c r="O2" s="10"/>
      <c r="P2" s="10"/>
      <c r="Q2" s="10"/>
      <c r="R2" s="10"/>
      <c r="S2" s="10"/>
      <c r="T2" s="10"/>
    </row>
    <row r="3" s="1" customFormat="1" ht="15.75" customHeight="1" spans="1:20">
      <c r="A3" s="4" t="s">
        <v>5</v>
      </c>
      <c r="B3" s="4" t="s">
        <v>22</v>
      </c>
      <c r="C3" s="4" t="s">
        <v>15</v>
      </c>
      <c r="D3" s="11" t="s">
        <v>24</v>
      </c>
      <c r="E3" s="12">
        <v>663</v>
      </c>
      <c r="F3" s="13">
        <v>675</v>
      </c>
      <c r="G3" s="10">
        <f t="shared" si="0"/>
        <v>13.26</v>
      </c>
      <c r="H3" s="14">
        <f t="shared" si="1"/>
        <v>676.26</v>
      </c>
      <c r="I3" s="10">
        <f t="shared" si="2"/>
        <v>12</v>
      </c>
      <c r="J3" s="19">
        <f t="shared" si="3"/>
        <v>1.01809954751131</v>
      </c>
      <c r="L3" s="20"/>
      <c r="M3" s="10"/>
      <c r="N3" s="10"/>
      <c r="O3" s="10"/>
      <c r="P3" s="10"/>
      <c r="Q3" s="10"/>
      <c r="R3" s="10"/>
      <c r="S3" s="10"/>
      <c r="T3" s="10"/>
    </row>
    <row r="4" s="1" customFormat="1" ht="15.75" customHeight="1" spans="1:10">
      <c r="A4" s="4" t="s">
        <v>5</v>
      </c>
      <c r="B4" s="4" t="s">
        <v>22</v>
      </c>
      <c r="C4" s="4" t="s">
        <v>15</v>
      </c>
      <c r="D4" s="11" t="s">
        <v>25</v>
      </c>
      <c r="E4" s="12">
        <v>586</v>
      </c>
      <c r="F4" s="13">
        <v>600</v>
      </c>
      <c r="G4" s="10">
        <f t="shared" si="0"/>
        <v>11.72</v>
      </c>
      <c r="H4" s="14">
        <f t="shared" si="1"/>
        <v>597.72</v>
      </c>
      <c r="I4" s="10">
        <f t="shared" si="2"/>
        <v>14</v>
      </c>
      <c r="J4" s="19">
        <f t="shared" si="3"/>
        <v>1.02389078498294</v>
      </c>
    </row>
    <row r="5" s="1" customFormat="1" ht="15.75" customHeight="1" spans="1:20">
      <c r="A5" s="4" t="s">
        <v>5</v>
      </c>
      <c r="B5" s="4" t="s">
        <v>22</v>
      </c>
      <c r="C5" s="4" t="s">
        <v>15</v>
      </c>
      <c r="D5" s="11" t="s">
        <v>26</v>
      </c>
      <c r="E5" s="12">
        <v>449</v>
      </c>
      <c r="F5" s="13">
        <v>460</v>
      </c>
      <c r="G5" s="10">
        <f t="shared" si="0"/>
        <v>8.98</v>
      </c>
      <c r="H5" s="14">
        <f t="shared" si="1"/>
        <v>457.98</v>
      </c>
      <c r="I5" s="10">
        <f t="shared" si="2"/>
        <v>11</v>
      </c>
      <c r="J5" s="19">
        <f t="shared" si="3"/>
        <v>1.02449888641425</v>
      </c>
      <c r="L5" s="20"/>
      <c r="M5" s="10"/>
      <c r="N5" s="10"/>
      <c r="O5" s="10"/>
      <c r="P5" s="10"/>
      <c r="Q5" s="10"/>
      <c r="R5" s="10"/>
      <c r="S5" s="10"/>
      <c r="T5" s="10"/>
    </row>
    <row r="6" s="1" customFormat="1" ht="15.75" customHeight="1" spans="1:20">
      <c r="A6" s="4" t="s">
        <v>5</v>
      </c>
      <c r="B6" s="4" t="s">
        <v>22</v>
      </c>
      <c r="C6" s="4" t="s">
        <v>15</v>
      </c>
      <c r="D6" s="11" t="s">
        <v>27</v>
      </c>
      <c r="E6" s="12">
        <v>0</v>
      </c>
      <c r="F6" s="13">
        <v>0</v>
      </c>
      <c r="G6" s="10">
        <f t="shared" si="0"/>
        <v>0</v>
      </c>
      <c r="H6" s="14">
        <f t="shared" si="1"/>
        <v>0</v>
      </c>
      <c r="I6" s="10">
        <f t="shared" si="2"/>
        <v>0</v>
      </c>
      <c r="J6" s="19" t="e">
        <f t="shared" si="3"/>
        <v>#DIV/0!</v>
      </c>
      <c r="L6" s="20"/>
      <c r="M6" s="10"/>
      <c r="N6" s="10"/>
      <c r="O6" s="10"/>
      <c r="P6" s="10"/>
      <c r="Q6" s="10"/>
      <c r="R6" s="10"/>
      <c r="S6" s="10"/>
      <c r="T6" s="10"/>
    </row>
    <row r="7" s="1" customFormat="1" ht="15.75" customHeight="1" spans="1:20">
      <c r="A7" s="4" t="s">
        <v>5</v>
      </c>
      <c r="B7" s="4" t="s">
        <v>22</v>
      </c>
      <c r="C7" s="4" t="s">
        <v>15</v>
      </c>
      <c r="D7" s="11" t="s">
        <v>28</v>
      </c>
      <c r="E7" s="12">
        <v>0</v>
      </c>
      <c r="F7" s="13">
        <v>0</v>
      </c>
      <c r="G7" s="10">
        <f t="shared" si="0"/>
        <v>0</v>
      </c>
      <c r="H7" s="14">
        <f t="shared" si="1"/>
        <v>0</v>
      </c>
      <c r="I7" s="10">
        <f t="shared" si="2"/>
        <v>0</v>
      </c>
      <c r="J7" s="19" t="e">
        <f t="shared" si="3"/>
        <v>#DIV/0!</v>
      </c>
      <c r="L7" s="20"/>
      <c r="M7" s="10"/>
      <c r="N7" s="10"/>
      <c r="O7" s="10"/>
      <c r="P7" s="10"/>
      <c r="Q7" s="10"/>
      <c r="R7" s="10"/>
      <c r="S7" s="10"/>
      <c r="T7" s="10"/>
    </row>
    <row r="8" s="1" customFormat="1" ht="15.75" customHeight="1" spans="1:20">
      <c r="A8" s="4"/>
      <c r="B8" s="15"/>
      <c r="C8" s="15"/>
      <c r="D8" s="15" t="s">
        <v>14</v>
      </c>
      <c r="E8" s="15">
        <f>SUM(E2:E7)</f>
        <v>2237</v>
      </c>
      <c r="F8" s="13">
        <f>SUM(F2:F7)</f>
        <v>2285</v>
      </c>
      <c r="G8" s="10">
        <f t="shared" si="0"/>
        <v>44.74</v>
      </c>
      <c r="H8" s="14">
        <f t="shared" si="1"/>
        <v>2281.74</v>
      </c>
      <c r="I8" s="10">
        <f t="shared" si="2"/>
        <v>48</v>
      </c>
      <c r="J8" s="19">
        <f t="shared" si="3"/>
        <v>1.02145730889584</v>
      </c>
      <c r="L8" s="20"/>
      <c r="M8" s="10"/>
      <c r="N8" s="10"/>
      <c r="O8" s="10"/>
      <c r="P8" s="10"/>
      <c r="Q8" s="10"/>
      <c r="R8" s="10"/>
      <c r="S8" s="10"/>
      <c r="T8" s="10"/>
    </row>
    <row r="9" spans="12:20">
      <c r="L9" s="20"/>
      <c r="M9" s="10"/>
      <c r="N9" s="10"/>
      <c r="O9" s="10"/>
      <c r="P9" s="10"/>
      <c r="Q9" s="10"/>
      <c r="R9" s="10"/>
      <c r="S9" s="10"/>
      <c r="T9" s="10"/>
    </row>
    <row r="10" spans="12:20">
      <c r="L10" s="20"/>
      <c r="M10" s="10"/>
      <c r="N10" s="10"/>
      <c r="O10" s="10"/>
      <c r="P10" s="10"/>
      <c r="Q10" s="10"/>
      <c r="R10" s="10"/>
      <c r="S10" s="10"/>
      <c r="T10" s="10"/>
    </row>
    <row r="11" spans="1:6">
      <c r="A11" s="16" t="s">
        <v>16</v>
      </c>
      <c r="B11" s="17"/>
      <c r="C11" s="18"/>
      <c r="D11" s="17"/>
      <c r="E11" s="17"/>
      <c r="F11" s="17"/>
    </row>
    <row r="16" spans="12:12">
      <c r="L16" t="s">
        <v>17</v>
      </c>
    </row>
    <row r="17" spans="13:21">
      <c r="M17" s="1" t="s">
        <v>23</v>
      </c>
      <c r="N17" s="1" t="s">
        <v>24</v>
      </c>
      <c r="O17" s="1" t="s">
        <v>25</v>
      </c>
      <c r="P17" s="1" t="s">
        <v>26</v>
      </c>
      <c r="Q17" s="1" t="s">
        <v>27</v>
      </c>
      <c r="R17" s="1" t="s">
        <v>28</v>
      </c>
      <c r="S17" s="1" t="s">
        <v>18</v>
      </c>
      <c r="T17" s="1"/>
      <c r="U17" s="1"/>
    </row>
    <row r="18" spans="13:21">
      <c r="M18" s="1"/>
      <c r="N18" s="1"/>
      <c r="O18" s="1"/>
      <c r="P18" s="1"/>
      <c r="Q18" s="1"/>
      <c r="R18" s="1"/>
      <c r="S18" s="1"/>
      <c r="T18" s="1"/>
      <c r="U18" s="1"/>
    </row>
    <row r="19" spans="10:21">
      <c r="J19" s="3" t="s">
        <v>15</v>
      </c>
      <c r="M19" s="1">
        <v>539</v>
      </c>
      <c r="N19" s="1">
        <v>663</v>
      </c>
      <c r="O19" s="1">
        <v>586</v>
      </c>
      <c r="P19" s="1">
        <v>449</v>
      </c>
      <c r="Q19" s="1">
        <v>0</v>
      </c>
      <c r="R19" s="1">
        <v>0</v>
      </c>
      <c r="S19" s="1">
        <v>2237</v>
      </c>
      <c r="T19" s="1"/>
      <c r="U19" s="1"/>
    </row>
    <row r="20" spans="13:21">
      <c r="M20" s="1"/>
      <c r="N20" s="1"/>
      <c r="O20" s="1"/>
      <c r="P20" s="1"/>
      <c r="Q20" s="1"/>
      <c r="R20" s="1"/>
      <c r="S20" s="1"/>
      <c r="T20" s="1"/>
      <c r="U20" s="1"/>
    </row>
    <row r="21" spans="13:21">
      <c r="M21" s="1"/>
      <c r="N21" s="1"/>
      <c r="O21" s="1"/>
      <c r="P21" s="1"/>
      <c r="Q21" s="1"/>
      <c r="R21" s="1"/>
      <c r="S21" s="1"/>
      <c r="T21" s="1"/>
      <c r="U21" s="1"/>
    </row>
    <row r="22" spans="13:21">
      <c r="M22" s="1"/>
      <c r="N22" s="1"/>
      <c r="O22" s="1"/>
      <c r="P22" s="1"/>
      <c r="Q22" s="1"/>
      <c r="R22" s="1"/>
      <c r="S22" s="1"/>
      <c r="T22" s="1"/>
      <c r="U22" s="1"/>
    </row>
    <row r="23" spans="12:21">
      <c r="L23" t="s">
        <v>19</v>
      </c>
      <c r="M23" s="1">
        <f t="shared" ref="M23:S23" si="4">SUM(M19:M21)</f>
        <v>539</v>
      </c>
      <c r="N23" s="1">
        <f t="shared" si="4"/>
        <v>663</v>
      </c>
      <c r="O23" s="1">
        <f t="shared" si="4"/>
        <v>586</v>
      </c>
      <c r="P23" s="1">
        <f t="shared" si="4"/>
        <v>449</v>
      </c>
      <c r="Q23" s="1">
        <f t="shared" si="4"/>
        <v>0</v>
      </c>
      <c r="R23" s="1">
        <f t="shared" si="4"/>
        <v>0</v>
      </c>
      <c r="S23" s="1">
        <f t="shared" si="4"/>
        <v>2237</v>
      </c>
      <c r="T23" s="1"/>
      <c r="U23" s="1"/>
    </row>
    <row r="24" spans="13:21">
      <c r="M24" s="1"/>
      <c r="N24" s="1"/>
      <c r="O24" s="1"/>
      <c r="P24" s="1"/>
      <c r="Q24" s="1"/>
      <c r="R24" s="1"/>
      <c r="S24" s="1"/>
      <c r="T24" s="1"/>
      <c r="U24" s="1"/>
    </row>
    <row r="25" spans="13:21">
      <c r="M25" s="1"/>
      <c r="N25" s="1"/>
      <c r="O25" s="1"/>
      <c r="P25" s="1"/>
      <c r="Q25" s="1"/>
      <c r="R25" s="1"/>
      <c r="S25" s="1"/>
      <c r="T25" s="1"/>
      <c r="U25" s="1"/>
    </row>
    <row r="26" spans="13:21">
      <c r="M26" s="1"/>
      <c r="N26" s="1"/>
      <c r="O26" s="1"/>
      <c r="P26" s="1"/>
      <c r="Q26" s="1"/>
      <c r="R26" s="1"/>
      <c r="S26" s="1"/>
      <c r="T26" s="1"/>
      <c r="U26" s="1"/>
    </row>
    <row r="27" spans="13:21">
      <c r="M27" s="1"/>
      <c r="N27" s="1"/>
      <c r="O27" s="1"/>
      <c r="P27" s="1"/>
      <c r="Q27" s="1"/>
      <c r="R27" s="1"/>
      <c r="S27" s="1"/>
      <c r="T27" s="1"/>
      <c r="U27" s="1"/>
    </row>
    <row r="28" spans="13:21">
      <c r="M28" s="1"/>
      <c r="N28" s="1"/>
      <c r="O28" s="1"/>
      <c r="P28" s="1"/>
      <c r="Q28" s="1"/>
      <c r="R28" s="1"/>
      <c r="S28" s="1"/>
      <c r="T28" s="1"/>
      <c r="U28" s="1"/>
    </row>
    <row r="29" spans="10:21">
      <c r="J29" s="1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0:21">
      <c r="J30" s="1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0:21">
      <c r="J31" s="1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0:21">
      <c r="J32" s="1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0:20">
      <c r="J33" s="19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0:20">
      <c r="J34" s="19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0:20">
      <c r="J35" s="19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0:20">
      <c r="J36" s="19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0:20"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0:20">
      <c r="J38" s="19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0:20">
      <c r="J39" s="19"/>
      <c r="K39" s="1"/>
      <c r="L39" s="1"/>
      <c r="M39" s="1"/>
      <c r="N39" s="1"/>
      <c r="O39" s="1"/>
      <c r="P39" s="1"/>
      <c r="Q39" s="1"/>
      <c r="R39" s="1"/>
      <c r="S39" s="1"/>
      <c r="T39" s="1"/>
    </row>
  </sheetData>
  <autoFilter ref="A1:F8">
    <extLst/>
  </autoFilter>
  <pageMargins left="0.34" right="0.33" top="0.31496062992126" bottom="0.275590551181102" header="0.31496062992126" footer="0.31496062992126"/>
  <pageSetup paperSize="1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378278成人RETAIL单吊牌</vt:lpstr>
      <vt:lpstr>378278成人ECOM单吊牌+贴纸（除63619外）</vt:lpstr>
      <vt:lpstr>378278肥人RETAIL单吊牌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我吃香菜</cp:lastModifiedBy>
  <dcterms:created xsi:type="dcterms:W3CDTF">2020-05-08T05:41:00Z</dcterms:created>
  <cp:lastPrinted>2022-02-09T07:53:00Z</cp:lastPrinted>
  <dcterms:modified xsi:type="dcterms:W3CDTF">2025-03-26T06:14:12Z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094B328F39E94A28B016B8CF7561F48B_11</vt:lpwstr>
  </property>
  <property fmtid="{D5CDD505-2E9C-101B-9397-08002B2CF9AE}" pid="3" name="KSOProductBuildVer">
    <vt:lpwstr>2052-12.1.0.17140</vt:lpwstr>
  </property>
</Properties>
</file>