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00" windowHeight="12080"/>
  </bookViews>
  <sheets>
    <sheet name="吊牌" sheetId="1" r:id="rId1"/>
    <sheet name="白俄罗斯+俄罗斯价钱牌明细" sheetId="2" r:id="rId2"/>
  </sheets>
  <definedNames>
    <definedName name="_xlnm.Print_Area" localSheetId="0">吊牌!$A$1:$Q$1046800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<sst xmlns="http://schemas.openxmlformats.org/spreadsheetml/2006/main" count="100" uniqueCount="65">
  <si>
    <t>吊牌类</t>
  </si>
  <si>
    <r>
      <rPr>
        <b/>
        <sz val="16"/>
        <color rgb="FF000000"/>
        <rFont val="宋体"/>
        <charset val="134"/>
      </rPr>
      <t>款式</t>
    </r>
  </si>
  <si>
    <r>
      <rPr>
        <b/>
        <sz val="16"/>
        <color rgb="FF000000"/>
        <rFont val="宋体"/>
        <charset val="134"/>
      </rPr>
      <t>款式图</t>
    </r>
  </si>
  <si>
    <r>
      <rPr>
        <b/>
        <sz val="16"/>
        <color rgb="FF000000"/>
        <rFont val="宋体"/>
        <charset val="134"/>
      </rPr>
      <t>品名</t>
    </r>
  </si>
  <si>
    <t>画稿</t>
  </si>
  <si>
    <t>规格</t>
  </si>
  <si>
    <t>颜色</t>
  </si>
  <si>
    <t>款颜色</t>
  </si>
  <si>
    <t>码数</t>
  </si>
  <si>
    <t>订单数</t>
  </si>
  <si>
    <t>采购数量/个</t>
  </si>
  <si>
    <t>损耗</t>
  </si>
  <si>
    <t>单件用量/个</t>
  </si>
  <si>
    <t>船样/套</t>
  </si>
  <si>
    <t xml:space="preserve"> PO 备注</t>
  </si>
  <si>
    <t>船样进度</t>
  </si>
  <si>
    <t>备注</t>
  </si>
  <si>
    <t>E9490AX</t>
  </si>
  <si>
    <t>功能挂牌
25_SPLBM12041</t>
  </si>
  <si>
    <t>4cm宽*11.5cm高</t>
  </si>
  <si>
    <t>参考画稿</t>
  </si>
  <si>
    <t>深灰AR148#</t>
  </si>
  <si>
    <t>S-XL
通码</t>
  </si>
  <si>
    <t>1561238,1561269,1561262,1561250,1561263,1561251,1561252,1561264,1561253,1561254,1561265,1561255,1561256,1561257,1561258,1561259,1561260,1561261,1561267,1561268,1561239</t>
  </si>
  <si>
    <t>功能挂牌
23_AULBM11263</t>
  </si>
  <si>
    <t>2cm宽*11.5cm高</t>
  </si>
  <si>
    <t>主吊牌
24_AULBM11953</t>
  </si>
  <si>
    <r>
      <rPr>
        <b/>
        <sz val="16"/>
        <rFont val="宋体"/>
        <charset val="134"/>
      </rPr>
      <t>5cm宽* 9cm高
含背面</t>
    </r>
    <r>
      <rPr>
        <b/>
        <sz val="16"/>
        <color rgb="FFFF0000"/>
        <rFont val="宋体"/>
        <charset val="134"/>
      </rPr>
      <t>价钱</t>
    </r>
    <r>
      <rPr>
        <b/>
        <sz val="16"/>
        <rFont val="宋体"/>
        <charset val="134"/>
      </rPr>
      <t>、条码等信息</t>
    </r>
  </si>
  <si>
    <t>S</t>
  </si>
  <si>
    <t>1561238,1561269,1561262,1561250,1561263,1561251,1561252,1561264,1561253,1561254,1561265,1561255,1561256,1561257,1561258,1561259,1561260,1561261</t>
  </si>
  <si>
    <t>分码分颜色，价格显示</t>
  </si>
  <si>
    <t>M</t>
  </si>
  <si>
    <t>L</t>
  </si>
  <si>
    <t>XL</t>
  </si>
  <si>
    <r>
      <rPr>
        <b/>
        <sz val="16"/>
        <rFont val="宋体"/>
        <charset val="134"/>
      </rPr>
      <t>5cm宽* 9cm高
含背面</t>
    </r>
    <r>
      <rPr>
        <b/>
        <sz val="16"/>
        <color rgb="FFFF0000"/>
        <rFont val="宋体"/>
        <charset val="134"/>
      </rPr>
      <t>条码</t>
    </r>
    <r>
      <rPr>
        <b/>
        <sz val="16"/>
        <rFont val="宋体"/>
        <charset val="134"/>
      </rPr>
      <t>等信息</t>
    </r>
  </si>
  <si>
    <t>1561239</t>
  </si>
  <si>
    <t>分码分颜色，无价格显示</t>
  </si>
  <si>
    <t>TOPTAN-5
Russia价钱牌QR code</t>
  </si>
  <si>
    <t>S/M/L/XL
12/18/18/12</t>
  </si>
  <si>
    <t>1561267</t>
  </si>
  <si>
    <t>一张一个二维码，空背面+粘纸</t>
  </si>
  <si>
    <t>TOPTAN-7
Belarus价钱牌QR code</t>
  </si>
  <si>
    <t>S/M/L/XL
20/30/30/20</t>
  </si>
  <si>
    <t>1561268</t>
  </si>
  <si>
    <t>款号</t>
  </si>
  <si>
    <t>PO</t>
  </si>
  <si>
    <t>款式颜色</t>
  </si>
  <si>
    <t>尺码</t>
  </si>
  <si>
    <t>左侧竖向条码</t>
  </si>
  <si>
    <t>前横向条码**-**</t>
  </si>
  <si>
    <t>船样数量</t>
  </si>
  <si>
    <t>1561267
TOPTAN-5
Russia</t>
  </si>
  <si>
    <r>
      <rPr>
        <sz val="18"/>
        <color theme="1"/>
        <rFont val="等线"/>
        <charset val="134"/>
        <scheme val="minor"/>
      </rPr>
      <t>8 683526 904</t>
    </r>
    <r>
      <rPr>
        <sz val="18"/>
        <color rgb="FFFF0000"/>
        <rFont val="等线"/>
        <charset val="134"/>
        <scheme val="minor"/>
      </rPr>
      <t>773</t>
    </r>
  </si>
  <si>
    <r>
      <rPr>
        <sz val="16"/>
        <color theme="1"/>
        <rFont val="等线"/>
        <charset val="134"/>
        <scheme val="minor"/>
      </rPr>
      <t>464</t>
    </r>
    <r>
      <rPr>
        <sz val="16"/>
        <color rgb="FFFF0000"/>
        <rFont val="等线"/>
        <charset val="134"/>
        <scheme val="minor"/>
      </rPr>
      <t>7408-7419</t>
    </r>
  </si>
  <si>
    <r>
      <rPr>
        <sz val="18"/>
        <color theme="1"/>
        <rFont val="等线"/>
        <charset val="134"/>
        <scheme val="minor"/>
      </rPr>
      <t>8 683526 904</t>
    </r>
    <r>
      <rPr>
        <sz val="18"/>
        <color rgb="FFFF0000"/>
        <rFont val="等线"/>
        <charset val="134"/>
        <scheme val="minor"/>
      </rPr>
      <t>780</t>
    </r>
  </si>
  <si>
    <r>
      <rPr>
        <sz val="16"/>
        <color theme="1"/>
        <rFont val="等线"/>
        <charset val="134"/>
        <scheme val="minor"/>
      </rPr>
      <t>464</t>
    </r>
    <r>
      <rPr>
        <sz val="16"/>
        <color rgb="FFFF0000"/>
        <rFont val="等线"/>
        <charset val="134"/>
        <scheme val="minor"/>
      </rPr>
      <t>7420-7437</t>
    </r>
  </si>
  <si>
    <r>
      <rPr>
        <sz val="18"/>
        <color theme="1"/>
        <rFont val="等线"/>
        <charset val="134"/>
        <scheme val="minor"/>
      </rPr>
      <t>8 683526 904</t>
    </r>
    <r>
      <rPr>
        <sz val="18"/>
        <color rgb="FFFF0000"/>
        <rFont val="等线"/>
        <charset val="134"/>
        <scheme val="minor"/>
      </rPr>
      <t>797</t>
    </r>
  </si>
  <si>
    <r>
      <rPr>
        <sz val="16"/>
        <color theme="1"/>
        <rFont val="等线"/>
        <charset val="134"/>
        <scheme val="minor"/>
      </rPr>
      <t>464</t>
    </r>
    <r>
      <rPr>
        <sz val="16"/>
        <color rgb="FFFF0000"/>
        <rFont val="等线"/>
        <charset val="134"/>
        <scheme val="minor"/>
      </rPr>
      <t>7438-7455</t>
    </r>
  </si>
  <si>
    <r>
      <rPr>
        <sz val="18"/>
        <color theme="1"/>
        <rFont val="等线"/>
        <charset val="134"/>
        <scheme val="minor"/>
      </rPr>
      <t>8 683526 904</t>
    </r>
    <r>
      <rPr>
        <sz val="18"/>
        <color rgb="FFFF0000"/>
        <rFont val="等线"/>
        <charset val="134"/>
        <scheme val="minor"/>
      </rPr>
      <t>803</t>
    </r>
  </si>
  <si>
    <r>
      <rPr>
        <sz val="16"/>
        <color theme="1"/>
        <rFont val="等线"/>
        <charset val="134"/>
        <scheme val="minor"/>
      </rPr>
      <t>464</t>
    </r>
    <r>
      <rPr>
        <sz val="16"/>
        <color rgb="FFFF0000"/>
        <rFont val="等线"/>
        <charset val="134"/>
        <scheme val="minor"/>
      </rPr>
      <t>7456-7467</t>
    </r>
  </si>
  <si>
    <t>1561268
TOPTAN-7
Belarus</t>
  </si>
  <si>
    <r>
      <rPr>
        <sz val="16"/>
        <color theme="1"/>
        <rFont val="等线"/>
        <charset val="134"/>
        <scheme val="minor"/>
      </rPr>
      <t>464</t>
    </r>
    <r>
      <rPr>
        <sz val="16"/>
        <color rgb="FFFF0000"/>
        <rFont val="等线"/>
        <charset val="134"/>
        <scheme val="minor"/>
      </rPr>
      <t>7544-7563</t>
    </r>
  </si>
  <si>
    <r>
      <rPr>
        <sz val="16"/>
        <color theme="1"/>
        <rFont val="等线"/>
        <charset val="134"/>
        <scheme val="minor"/>
      </rPr>
      <t>464</t>
    </r>
    <r>
      <rPr>
        <sz val="16"/>
        <color rgb="FFFF0000"/>
        <rFont val="等线"/>
        <charset val="134"/>
        <scheme val="minor"/>
      </rPr>
      <t>7514-7543</t>
    </r>
  </si>
  <si>
    <r>
      <rPr>
        <sz val="16"/>
        <color theme="1"/>
        <rFont val="等线"/>
        <charset val="134"/>
        <scheme val="minor"/>
      </rPr>
      <t>464</t>
    </r>
    <r>
      <rPr>
        <sz val="16"/>
        <color rgb="FFFF0000"/>
        <rFont val="等线"/>
        <charset val="134"/>
        <scheme val="minor"/>
      </rPr>
      <t>7484-7513</t>
    </r>
  </si>
  <si>
    <r>
      <rPr>
        <sz val="16"/>
        <color theme="1"/>
        <rFont val="等线"/>
        <charset val="134"/>
        <scheme val="minor"/>
      </rPr>
      <t>464</t>
    </r>
    <r>
      <rPr>
        <sz val="16"/>
        <color rgb="FFFF0000"/>
        <rFont val="等线"/>
        <charset val="134"/>
        <scheme val="minor"/>
      </rPr>
      <t>7564-7583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</si>
</sst>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53">
    <font>
      <sz val="11"/>
      <color indexed="8"/>
      <name val="新細明體"/>
      <charset val="134"/>
    </font>
    <font>
      <sz val="11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sz val="16"/>
      <color theme="1"/>
      <name val="等线"/>
      <charset val="134"/>
      <scheme val="minor"/>
    </font>
    <font>
      <sz val="16"/>
      <color theme="1"/>
      <name val="等线"/>
      <charset val="134"/>
      <scheme val="minor"/>
    </font>
    <font>
      <sz val="18"/>
      <color theme="1"/>
      <name val="等线"/>
      <charset val="134"/>
      <scheme val="minor"/>
    </font>
    <font>
      <sz val="20"/>
      <color theme="1"/>
      <name val="等线"/>
      <charset val="134"/>
      <scheme val="minor"/>
    </font>
    <font>
      <sz val="20"/>
      <color theme="1"/>
      <name val="等线"/>
      <charset val="134"/>
      <scheme val="minor"/>
    </font>
    <font>
      <b/>
      <sz val="20"/>
      <color theme="1"/>
      <name val="等线"/>
      <charset val="134"/>
      <scheme val="minor"/>
    </font>
    <font>
      <b/>
      <sz val="14"/>
      <color theme="1"/>
      <name val="Calibri"/>
      <charset val="134"/>
    </font>
    <font>
      <b/>
      <sz val="14"/>
      <color indexed="8"/>
      <name val="Calibri"/>
      <charset val="134"/>
    </font>
    <font>
      <b/>
      <sz val="14"/>
      <color rgb="FFFF0000"/>
      <name val="Calibri"/>
      <charset val="134"/>
    </font>
    <font>
      <b/>
      <sz val="14"/>
      <color theme="1"/>
      <name val="微软雅黑"/>
      <charset val="134"/>
    </font>
    <font>
      <b/>
      <sz val="16"/>
      <color theme="1"/>
      <name val="Calibri"/>
      <charset val="134"/>
    </font>
    <font>
      <b/>
      <sz val="16"/>
      <color theme="1"/>
      <name val="宋体"/>
      <charset val="134"/>
    </font>
    <font>
      <b/>
      <sz val="16"/>
      <color rgb="FF000000"/>
      <name val="宋体"/>
      <charset val="134"/>
    </font>
    <font>
      <b/>
      <sz val="14"/>
      <color rgb="FF000000"/>
      <name val="Calibri"/>
      <charset val="134"/>
    </font>
    <font>
      <b/>
      <sz val="16"/>
      <color rgb="FF000000"/>
      <name val="Calibri"/>
      <charset val="134"/>
    </font>
    <font>
      <b/>
      <sz val="16"/>
      <name val="宋体"/>
      <charset val="134"/>
    </font>
    <font>
      <b/>
      <sz val="16"/>
      <color indexed="8"/>
      <name val="宋体"/>
      <charset val="134"/>
    </font>
    <font>
      <b/>
      <sz val="18"/>
      <color theme="1"/>
      <name val="宋体"/>
      <charset val="134"/>
    </font>
    <font>
      <b/>
      <sz val="16"/>
      <color rgb="FF0000FF"/>
      <name val="宋体"/>
      <charset val="134"/>
    </font>
    <font>
      <b/>
      <sz val="16"/>
      <color rgb="FFFF0000"/>
      <name val="宋体"/>
      <charset val="134"/>
    </font>
    <font>
      <b/>
      <sz val="14"/>
      <name val="宋体"/>
      <charset val="134"/>
    </font>
    <font>
      <b/>
      <sz val="16"/>
      <name val="Calibri"/>
      <charset val="134"/>
    </font>
    <font>
      <b/>
      <sz val="14"/>
      <name val="Calibri"/>
      <charset val="134"/>
    </font>
    <font>
      <b/>
      <sz val="12"/>
      <color indexed="8"/>
      <name val="宋体"/>
      <charset val="134"/>
    </font>
    <font>
      <b/>
      <sz val="18"/>
      <color rgb="FF0000FF"/>
      <name val="宋体"/>
      <charset val="134"/>
    </font>
    <font>
      <b/>
      <sz val="14"/>
      <color rgb="FF0000FF"/>
      <name val="Calibri"/>
      <charset val="134"/>
    </font>
    <font>
      <b/>
      <sz val="14"/>
      <color theme="1"/>
      <name val="宋体"/>
      <charset val="134"/>
    </font>
    <font>
      <b/>
      <sz val="14"/>
      <color rgb="FF000000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6"/>
      <color rgb="FFFF0000"/>
      <name val="等线"/>
      <charset val="134"/>
      <scheme val="minor"/>
    </font>
    <font>
      <sz val="18"/>
      <color rgb="FFFF0000"/>
      <name val="等线"/>
      <charset val="134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31" fillId="0" borderId="0" applyFont="0" applyFill="0" applyBorder="0" applyAlignment="0" applyProtection="0">
      <alignment vertical="center"/>
    </xf>
    <xf numFmtId="44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2" fontId="31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1" fillId="5" borderId="5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6" borderId="8" applyNumberFormat="0" applyAlignment="0" applyProtection="0">
      <alignment vertical="center"/>
    </xf>
    <xf numFmtId="0" fontId="41" fillId="7" borderId="9" applyNumberFormat="0" applyAlignment="0" applyProtection="0">
      <alignment vertical="center"/>
    </xf>
    <xf numFmtId="0" fontId="42" fillId="7" borderId="8" applyNumberFormat="0" applyAlignment="0" applyProtection="0">
      <alignment vertical="center"/>
    </xf>
    <xf numFmtId="0" fontId="43" fillId="8" borderId="10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5" fillId="0" borderId="12" applyNumberFormat="0" applyFill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1" fillId="0" borderId="0"/>
  </cellStyleXfs>
  <cellXfs count="82">
    <xf numFmtId="0" fontId="0" fillId="0" borderId="0" xfId="0">
      <alignment vertical="center"/>
    </xf>
    <xf numFmtId="0" fontId="1" fillId="0" borderId="0" xfId="49"/>
    <xf numFmtId="0" fontId="1" fillId="0" borderId="0" xfId="49" applyAlignment="1">
      <alignment horizontal="center" vertical="center"/>
    </xf>
    <xf numFmtId="0" fontId="1" fillId="0" borderId="0" xfId="49" applyAlignment="1">
      <alignment horizontal="center"/>
    </xf>
    <xf numFmtId="0" fontId="2" fillId="0" borderId="1" xfId="49" applyFont="1" applyBorder="1" applyAlignment="1">
      <alignment horizontal="center" vertical="center"/>
    </xf>
    <xf numFmtId="0" fontId="3" fillId="0" borderId="1" xfId="49" applyFont="1" applyBorder="1" applyAlignment="1">
      <alignment horizontal="center" vertical="center"/>
    </xf>
    <xf numFmtId="0" fontId="3" fillId="0" borderId="1" xfId="49" applyFont="1" applyBorder="1" applyAlignment="1">
      <alignment horizontal="center" vertical="center" wrapText="1"/>
    </xf>
    <xf numFmtId="0" fontId="4" fillId="0" borderId="1" xfId="49" applyFont="1" applyBorder="1" applyAlignment="1">
      <alignment horizontal="center" vertical="center"/>
    </xf>
    <xf numFmtId="0" fontId="5" fillId="0" borderId="1" xfId="49" applyFont="1" applyBorder="1"/>
    <xf numFmtId="0" fontId="3" fillId="0" borderId="1" xfId="49" applyFont="1" applyBorder="1" applyAlignment="1">
      <alignment horizontal="center"/>
    </xf>
    <xf numFmtId="0" fontId="6" fillId="0" borderId="0" xfId="49" applyFont="1" applyAlignment="1">
      <alignment horizontal="center" vertical="center"/>
    </xf>
    <xf numFmtId="0" fontId="7" fillId="0" borderId="0" xfId="49" applyFont="1" applyAlignment="1">
      <alignment horizontal="center" vertical="center"/>
    </xf>
    <xf numFmtId="0" fontId="8" fillId="0" borderId="0" xfId="49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12" fillId="0" borderId="2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top" wrapText="1"/>
    </xf>
    <xf numFmtId="0" fontId="14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vertical="center" wrapText="1"/>
    </xf>
    <xf numFmtId="0" fontId="18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top" wrapText="1"/>
    </xf>
    <xf numFmtId="0" fontId="14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20" fillId="3" borderId="0" xfId="0" applyFont="1" applyFill="1">
      <alignment vertical="center"/>
    </xf>
    <xf numFmtId="0" fontId="9" fillId="0" borderId="3" xfId="0" applyFont="1" applyBorder="1" applyAlignment="1">
      <alignment horizontal="center" vertical="center" wrapText="1"/>
    </xf>
    <xf numFmtId="0" fontId="21" fillId="3" borderId="1" xfId="0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176" fontId="21" fillId="0" borderId="4" xfId="0" applyNumberFormat="1" applyFont="1" applyBorder="1" applyAlignment="1">
      <alignment horizontal="center" vertical="center" wrapText="1"/>
    </xf>
    <xf numFmtId="176" fontId="22" fillId="4" borderId="4" xfId="0" applyNumberFormat="1" applyFont="1" applyFill="1" applyBorder="1" applyAlignment="1">
      <alignment horizontal="center" vertical="center" wrapText="1"/>
    </xf>
    <xf numFmtId="0" fontId="24" fillId="0" borderId="4" xfId="0" applyFont="1" applyBorder="1" applyAlignment="1">
      <alignment horizontal="center" vertical="center"/>
    </xf>
    <xf numFmtId="0" fontId="25" fillId="0" borderId="4" xfId="0" applyFont="1" applyBorder="1" applyAlignment="1">
      <alignment horizontal="center" vertical="center"/>
    </xf>
    <xf numFmtId="49" fontId="25" fillId="0" borderId="4" xfId="0" applyNumberFormat="1" applyFont="1" applyBorder="1" applyAlignment="1">
      <alignment horizontal="center" vertical="center" wrapText="1"/>
    </xf>
    <xf numFmtId="0" fontId="24" fillId="0" borderId="4" xfId="0" applyFont="1" applyBorder="1" applyAlignment="1">
      <alignment horizontal="center" vertical="center" wrapText="1"/>
    </xf>
    <xf numFmtId="176" fontId="21" fillId="0" borderId="1" xfId="0" applyNumberFormat="1" applyFont="1" applyBorder="1" applyAlignment="1">
      <alignment horizontal="center" vertical="center" wrapText="1"/>
    </xf>
    <xf numFmtId="176" fontId="22" fillId="4" borderId="1" xfId="0" applyNumberFormat="1" applyFont="1" applyFill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49" fontId="25" fillId="0" borderId="1" xfId="0" applyNumberFormat="1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49" fontId="25" fillId="0" borderId="1" xfId="0" applyNumberFormat="1" applyFont="1" applyBorder="1" applyAlignment="1">
      <alignment horizontal="center" vertical="center"/>
    </xf>
    <xf numFmtId="0" fontId="26" fillId="3" borderId="1" xfId="0" applyFont="1" applyFill="1" applyBorder="1" applyAlignment="1">
      <alignment horizontal="center" vertical="center" wrapText="1"/>
    </xf>
    <xf numFmtId="176" fontId="21" fillId="3" borderId="1" xfId="0" applyNumberFormat="1" applyFont="1" applyFill="1" applyBorder="1" applyAlignment="1">
      <alignment horizontal="center" vertical="center" wrapText="1"/>
    </xf>
    <xf numFmtId="176" fontId="22" fillId="3" borderId="1" xfId="0" applyNumberFormat="1" applyFont="1" applyFill="1" applyBorder="1" applyAlignment="1">
      <alignment horizontal="center" vertical="center" wrapText="1"/>
    </xf>
    <xf numFmtId="0" fontId="24" fillId="3" borderId="1" xfId="0" applyFont="1" applyFill="1" applyBorder="1" applyAlignment="1">
      <alignment horizontal="center" vertical="center"/>
    </xf>
    <xf numFmtId="0" fontId="25" fillId="3" borderId="1" xfId="0" applyFont="1" applyFill="1" applyBorder="1" applyAlignment="1">
      <alignment horizontal="center" vertical="center"/>
    </xf>
    <xf numFmtId="49" fontId="25" fillId="3" borderId="1" xfId="0" applyNumberFormat="1" applyFont="1" applyFill="1" applyBorder="1" applyAlignment="1">
      <alignment horizontal="center" vertical="center"/>
    </xf>
    <xf numFmtId="0" fontId="24" fillId="3" borderId="1" xfId="0" applyFont="1" applyFill="1" applyBorder="1" applyAlignment="1">
      <alignment horizontal="center" vertical="center" wrapText="1"/>
    </xf>
    <xf numFmtId="176" fontId="21" fillId="0" borderId="0" xfId="0" applyNumberFormat="1" applyFont="1" applyAlignment="1">
      <alignment horizontal="center" vertical="center" wrapText="1"/>
    </xf>
    <xf numFmtId="176" fontId="21" fillId="4" borderId="0" xfId="0" applyNumberFormat="1" applyFont="1" applyFill="1" applyAlignment="1">
      <alignment horizontal="center" vertical="center" wrapText="1"/>
    </xf>
    <xf numFmtId="0" fontId="24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 wrapText="1"/>
    </xf>
    <xf numFmtId="0" fontId="27" fillId="3" borderId="0" xfId="0" applyFont="1" applyFill="1">
      <alignment vertical="center"/>
    </xf>
    <xf numFmtId="0" fontId="28" fillId="0" borderId="0" xfId="0" applyFont="1" applyAlignment="1">
      <alignment horizontal="left" vertical="center"/>
    </xf>
    <xf numFmtId="0" fontId="29" fillId="0" borderId="1" xfId="0" applyFont="1" applyBorder="1" applyAlignment="1">
      <alignment horizontal="center" vertical="center" wrapText="1"/>
    </xf>
    <xf numFmtId="0" fontId="10" fillId="0" borderId="4" xfId="0" applyFont="1" applyBorder="1" applyAlignment="1">
      <alignment wrapText="1"/>
    </xf>
    <xf numFmtId="176" fontId="10" fillId="0" borderId="0" xfId="0" applyNumberFormat="1" applyFont="1" applyAlignment="1">
      <alignment wrapText="1"/>
    </xf>
    <xf numFmtId="0" fontId="10" fillId="0" borderId="0" xfId="0" applyFont="1" applyAlignment="1">
      <alignment wrapText="1"/>
    </xf>
    <xf numFmtId="0" fontId="3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30" fillId="3" borderId="1" xfId="0" applyFont="1" applyFill="1" applyBorder="1" applyAlignment="1">
      <alignment wrapText="1"/>
    </xf>
    <xf numFmtId="0" fontId="30" fillId="0" borderId="2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4" Type="http://schemas.openxmlformats.org/officeDocument/2006/relationships/image" Target="../media/image4.png"/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108415</xdr:colOff>
      <xdr:row>3</xdr:row>
      <xdr:rowOff>402683</xdr:rowOff>
    </xdr:from>
    <xdr:to>
      <xdr:col>2</xdr:col>
      <xdr:colOff>2262238</xdr:colOff>
      <xdr:row>8</xdr:row>
      <xdr:rowOff>123902</xdr:rowOff>
    </xdr:to>
    <xdr:pic>
      <xdr:nvPicPr>
        <xdr:cNvPr id="5" name="图片 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63040" y="2917190"/>
          <a:ext cx="2153920" cy="2731135"/>
        </a:xfrm>
        <a:prstGeom prst="rect">
          <a:avLst/>
        </a:prstGeom>
      </xdr:spPr>
    </xdr:pic>
    <xdr:clientData/>
  </xdr:twoCellAnchor>
  <xdr:twoCellAnchor editAs="oneCell">
    <xdr:from>
      <xdr:col>4</xdr:col>
      <xdr:colOff>131212</xdr:colOff>
      <xdr:row>2</xdr:row>
      <xdr:rowOff>348908</xdr:rowOff>
    </xdr:from>
    <xdr:to>
      <xdr:col>4</xdr:col>
      <xdr:colOff>1842814</xdr:colOff>
      <xdr:row>2</xdr:row>
      <xdr:rowOff>975732</xdr:rowOff>
    </xdr:to>
    <xdr:pic>
      <xdr:nvPicPr>
        <xdr:cNvPr id="6" name="图片 5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 rot="16200000">
          <a:off x="6777990" y="885825"/>
          <a:ext cx="626745" cy="1711325"/>
        </a:xfrm>
        <a:prstGeom prst="rect">
          <a:avLst/>
        </a:prstGeom>
      </xdr:spPr>
    </xdr:pic>
    <xdr:clientData/>
  </xdr:twoCellAnchor>
  <xdr:twoCellAnchor editAs="oneCell">
    <xdr:from>
      <xdr:col>4</xdr:col>
      <xdr:colOff>103196</xdr:colOff>
      <xdr:row>3</xdr:row>
      <xdr:rowOff>314976</xdr:rowOff>
    </xdr:from>
    <xdr:to>
      <xdr:col>4</xdr:col>
      <xdr:colOff>1734636</xdr:colOff>
      <xdr:row>3</xdr:row>
      <xdr:rowOff>1199579</xdr:rowOff>
    </xdr:to>
    <xdr:pic>
      <xdr:nvPicPr>
        <xdr:cNvPr id="8" name="图片 7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 rot="16200000">
          <a:off x="6581140" y="2455545"/>
          <a:ext cx="884555" cy="1631950"/>
        </a:xfrm>
        <a:prstGeom prst="rect">
          <a:avLst/>
        </a:prstGeom>
      </xdr:spPr>
    </xdr:pic>
    <xdr:clientData/>
  </xdr:twoCellAnchor>
  <xdr:twoCellAnchor editAs="oneCell">
    <xdr:from>
      <xdr:col>4</xdr:col>
      <xdr:colOff>216830</xdr:colOff>
      <xdr:row>4</xdr:row>
      <xdr:rowOff>46464</xdr:rowOff>
    </xdr:from>
    <xdr:to>
      <xdr:col>4</xdr:col>
      <xdr:colOff>973022</xdr:colOff>
      <xdr:row>7</xdr:row>
      <xdr:rowOff>139391</xdr:rowOff>
    </xdr:to>
    <xdr:pic>
      <xdr:nvPicPr>
        <xdr:cNvPr id="9" name="图片 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21425" y="3996055"/>
          <a:ext cx="756285" cy="1273810"/>
        </a:xfrm>
        <a:prstGeom prst="rect">
          <a:avLst/>
        </a:prstGeom>
      </xdr:spPr>
    </xdr:pic>
    <xdr:clientData/>
  </xdr:twoCellAnchor>
  <xdr:twoCellAnchor editAs="oneCell">
    <xdr:from>
      <xdr:col>4</xdr:col>
      <xdr:colOff>123903</xdr:colOff>
      <xdr:row>8</xdr:row>
      <xdr:rowOff>77439</xdr:rowOff>
    </xdr:from>
    <xdr:to>
      <xdr:col>4</xdr:col>
      <xdr:colOff>867316</xdr:colOff>
      <xdr:row>11</xdr:row>
      <xdr:rowOff>242093</xdr:rowOff>
    </xdr:to>
    <xdr:pic>
      <xdr:nvPicPr>
        <xdr:cNvPr id="11" name="图片 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228715" y="5601335"/>
          <a:ext cx="742950" cy="12319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E1047988"/>
  <sheetViews>
    <sheetView tabSelected="1" view="pageBreakPreview" zoomScale="46" zoomScaleNormal="41" workbookViewId="0">
      <pane ySplit="2" topLeftCell="A3" activePane="bottomLeft" state="frozen"/>
      <selection/>
      <selection pane="bottomLeft" activeCell="K5" sqref="K5:K14"/>
    </sheetView>
  </sheetViews>
  <sheetFormatPr defaultColWidth="11.7" defaultRowHeight="18.5"/>
  <cols>
    <col min="1" max="1" width="4.4" style="17" customWidth="1"/>
    <col min="2" max="2" width="15" style="17" customWidth="1"/>
    <col min="3" max="3" width="40.1" style="17" customWidth="1"/>
    <col min="4" max="4" width="27.9" style="17" customWidth="1"/>
    <col min="5" max="5" width="30.1" style="17" customWidth="1"/>
    <col min="6" max="6" width="29.4" style="16" customWidth="1"/>
    <col min="7" max="7" width="15.7" style="16" customWidth="1"/>
    <col min="8" max="8" width="21.8" style="16" customWidth="1"/>
    <col min="9" max="9" width="27.9" style="16" customWidth="1"/>
    <col min="10" max="10" width="17.7" style="18" hidden="1" customWidth="1"/>
    <col min="11" max="11" width="19.8" style="18" customWidth="1"/>
    <col min="12" max="12" width="13.1" style="16" customWidth="1"/>
    <col min="13" max="13" width="12.1" style="17" customWidth="1"/>
    <col min="14" max="14" width="10.1" style="17" customWidth="1"/>
    <col min="15" max="15" width="64.1" style="17" customWidth="1"/>
    <col min="16" max="16" width="17.1" style="17" customWidth="1"/>
    <col min="17" max="17" width="21.1" style="17" customWidth="1"/>
    <col min="18" max="16384" width="11.7" style="17"/>
  </cols>
  <sheetData>
    <row r="1" s="13" customFormat="1" ht="38.5" customHeight="1" spans="1:16">
      <c r="A1" s="19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41"/>
    </row>
    <row r="2" s="14" customFormat="1" ht="46.5" customHeight="1" spans="1:17">
      <c r="A2" s="20"/>
      <c r="B2" s="21" t="s">
        <v>1</v>
      </c>
      <c r="C2" s="21" t="s">
        <v>2</v>
      </c>
      <c r="D2" s="21" t="s">
        <v>3</v>
      </c>
      <c r="E2" s="22" t="s">
        <v>4</v>
      </c>
      <c r="F2" s="23" t="s">
        <v>5</v>
      </c>
      <c r="G2" s="23" t="s">
        <v>6</v>
      </c>
      <c r="H2" s="23" t="s">
        <v>7</v>
      </c>
      <c r="I2" s="23" t="s">
        <v>8</v>
      </c>
      <c r="J2" s="42" t="s">
        <v>9</v>
      </c>
      <c r="K2" s="43" t="s">
        <v>10</v>
      </c>
      <c r="L2" s="44" t="s">
        <v>11</v>
      </c>
      <c r="M2" s="45" t="s">
        <v>12</v>
      </c>
      <c r="N2" s="44" t="s">
        <v>13</v>
      </c>
      <c r="O2" s="44" t="s">
        <v>14</v>
      </c>
      <c r="P2" s="44" t="s">
        <v>15</v>
      </c>
      <c r="Q2" s="73" t="s">
        <v>16</v>
      </c>
    </row>
    <row r="3" s="15" customFormat="1" ht="113" customHeight="1" spans="1:31">
      <c r="A3" s="24">
        <v>1</v>
      </c>
      <c r="B3" s="25" t="s">
        <v>17</v>
      </c>
      <c r="C3" s="26"/>
      <c r="D3" s="27" t="s">
        <v>18</v>
      </c>
      <c r="E3" s="28"/>
      <c r="F3" s="29" t="s">
        <v>19</v>
      </c>
      <c r="G3" s="30" t="s">
        <v>20</v>
      </c>
      <c r="H3" s="30" t="s">
        <v>21</v>
      </c>
      <c r="I3" s="30" t="s">
        <v>22</v>
      </c>
      <c r="J3" s="46">
        <v>3580</v>
      </c>
      <c r="K3" s="47">
        <f>J3+L3</f>
        <v>3630</v>
      </c>
      <c r="L3" s="48">
        <v>50</v>
      </c>
      <c r="M3" s="49">
        <v>1</v>
      </c>
      <c r="N3" s="49">
        <v>10</v>
      </c>
      <c r="O3" s="50" t="s">
        <v>23</v>
      </c>
      <c r="P3" s="51"/>
      <c r="Q3" s="74"/>
      <c r="R3" s="75"/>
      <c r="S3" s="75">
        <f>K3</f>
        <v>3630</v>
      </c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</row>
    <row r="4" s="15" customFormat="1" ht="113" customHeight="1" spans="1:31">
      <c r="A4" s="24">
        <v>2</v>
      </c>
      <c r="B4" s="25"/>
      <c r="C4" s="26"/>
      <c r="D4" s="27" t="s">
        <v>24</v>
      </c>
      <c r="E4" s="28"/>
      <c r="F4" s="29" t="s">
        <v>25</v>
      </c>
      <c r="G4" s="30" t="s">
        <v>20</v>
      </c>
      <c r="H4" s="30" t="s">
        <v>21</v>
      </c>
      <c r="I4" s="30" t="s">
        <v>22</v>
      </c>
      <c r="J4" s="46">
        <v>3580</v>
      </c>
      <c r="K4" s="47">
        <f>J4+L4</f>
        <v>3630</v>
      </c>
      <c r="L4" s="48">
        <v>50</v>
      </c>
      <c r="M4" s="49">
        <v>1</v>
      </c>
      <c r="N4" s="49">
        <v>10</v>
      </c>
      <c r="O4" s="50" t="s">
        <v>23</v>
      </c>
      <c r="P4" s="51"/>
      <c r="Q4" s="74"/>
      <c r="R4" s="75"/>
      <c r="S4" s="75">
        <f>K4</f>
        <v>3630</v>
      </c>
      <c r="T4" s="76"/>
      <c r="U4" s="76"/>
      <c r="V4" s="76"/>
      <c r="W4" s="76"/>
      <c r="X4" s="76"/>
      <c r="Y4" s="76"/>
      <c r="Z4" s="76"/>
      <c r="AA4" s="76"/>
      <c r="AB4" s="76"/>
      <c r="AC4" s="76"/>
      <c r="AD4" s="76"/>
      <c r="AE4" s="76"/>
    </row>
    <row r="5" s="15" customFormat="1" ht="31" customHeight="1" spans="1:31">
      <c r="A5" s="24">
        <v>3</v>
      </c>
      <c r="B5" s="25"/>
      <c r="C5" s="26"/>
      <c r="D5" s="27" t="s">
        <v>26</v>
      </c>
      <c r="E5" s="27"/>
      <c r="F5" s="29" t="s">
        <v>27</v>
      </c>
      <c r="G5" s="30" t="s">
        <v>20</v>
      </c>
      <c r="H5" s="30" t="s">
        <v>21</v>
      </c>
      <c r="I5" s="30" t="s">
        <v>28</v>
      </c>
      <c r="J5" s="52">
        <f>438+38+18+12+8+12+16+8+6+6+8+2+18+6+10+8+8+2</f>
        <v>624</v>
      </c>
      <c r="K5" s="53">
        <f>J5+L5</f>
        <v>644</v>
      </c>
      <c r="L5" s="54">
        <v>20</v>
      </c>
      <c r="M5" s="55">
        <v>1</v>
      </c>
      <c r="N5" s="55"/>
      <c r="O5" s="56" t="s">
        <v>29</v>
      </c>
      <c r="P5" s="57"/>
      <c r="Q5" s="77" t="s">
        <v>30</v>
      </c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  <c r="AD5" s="76"/>
      <c r="AE5" s="76"/>
    </row>
    <row r="6" s="15" customFormat="1" ht="31" customHeight="1" spans="1:31">
      <c r="A6" s="24"/>
      <c r="B6" s="25"/>
      <c r="C6" s="26"/>
      <c r="D6" s="27"/>
      <c r="E6" s="27"/>
      <c r="F6" s="29"/>
      <c r="G6" s="30"/>
      <c r="H6" s="30"/>
      <c r="I6" s="30" t="s">
        <v>31</v>
      </c>
      <c r="J6" s="52">
        <f>657+57+27+18+12+18+24+12+9+9+12+3+27+9+15+12+12+3</f>
        <v>936</v>
      </c>
      <c r="K6" s="53">
        <f>J6+L6</f>
        <v>956</v>
      </c>
      <c r="L6" s="54">
        <v>20</v>
      </c>
      <c r="M6" s="55">
        <v>1</v>
      </c>
      <c r="N6" s="55">
        <v>5</v>
      </c>
      <c r="O6" s="56"/>
      <c r="P6" s="57"/>
      <c r="Q6" s="78"/>
      <c r="R6" s="76"/>
      <c r="S6" s="76"/>
      <c r="T6" s="76"/>
      <c r="U6" s="76"/>
      <c r="V6" s="76"/>
      <c r="W6" s="76"/>
      <c r="X6" s="76"/>
      <c r="Y6" s="76"/>
      <c r="Z6" s="76"/>
      <c r="AA6" s="76"/>
      <c r="AB6" s="76"/>
      <c r="AC6" s="76"/>
      <c r="AD6" s="76"/>
      <c r="AE6" s="76"/>
    </row>
    <row r="7" s="15" customFormat="1" ht="31" customHeight="1" spans="1:31">
      <c r="A7" s="24"/>
      <c r="B7" s="25"/>
      <c r="C7" s="26"/>
      <c r="D7" s="27"/>
      <c r="E7" s="27"/>
      <c r="F7" s="29"/>
      <c r="G7" s="30"/>
      <c r="H7" s="30"/>
      <c r="I7" s="30" t="s">
        <v>32</v>
      </c>
      <c r="J7" s="52">
        <f>657+57+27+18+12+18+24+12+9+9+12+3+27+9+15+12+12+3</f>
        <v>936</v>
      </c>
      <c r="K7" s="53">
        <f t="shared" ref="K7:K9" si="0">J7+L7</f>
        <v>956</v>
      </c>
      <c r="L7" s="54">
        <v>20</v>
      </c>
      <c r="M7" s="55">
        <v>1</v>
      </c>
      <c r="N7" s="55"/>
      <c r="O7" s="56"/>
      <c r="P7" s="57"/>
      <c r="Q7" s="78"/>
      <c r="R7" s="75"/>
      <c r="S7" s="76"/>
      <c r="T7" s="76"/>
      <c r="U7" s="76"/>
      <c r="V7" s="76"/>
      <c r="W7" s="76"/>
      <c r="X7" s="76"/>
      <c r="Y7" s="76"/>
      <c r="Z7" s="76"/>
      <c r="AA7" s="76"/>
      <c r="AB7" s="76"/>
      <c r="AC7" s="76"/>
      <c r="AD7" s="76"/>
      <c r="AE7" s="76"/>
    </row>
    <row r="8" s="15" customFormat="1" ht="31" customHeight="1" spans="1:31">
      <c r="A8" s="24"/>
      <c r="B8" s="25"/>
      <c r="C8" s="26"/>
      <c r="D8" s="27"/>
      <c r="E8" s="27"/>
      <c r="F8" s="29"/>
      <c r="G8" s="30"/>
      <c r="H8" s="30"/>
      <c r="I8" s="30" t="s">
        <v>33</v>
      </c>
      <c r="J8" s="52">
        <f>438+38+18+12+8+12+16+8+6+6+8+2+18+6+10+8+8+2</f>
        <v>624</v>
      </c>
      <c r="K8" s="53">
        <f t="shared" si="0"/>
        <v>644</v>
      </c>
      <c r="L8" s="54">
        <v>20</v>
      </c>
      <c r="M8" s="55">
        <v>1</v>
      </c>
      <c r="N8" s="55"/>
      <c r="O8" s="56"/>
      <c r="P8" s="57"/>
      <c r="Q8" s="78"/>
      <c r="R8" s="76"/>
      <c r="S8" s="75">
        <f>SUM(K5:K8)</f>
        <v>3200</v>
      </c>
      <c r="T8" s="76"/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</row>
    <row r="9" s="15" customFormat="1" ht="28" customHeight="1" spans="1:31">
      <c r="A9" s="24">
        <v>3</v>
      </c>
      <c r="B9" s="25"/>
      <c r="C9" s="26"/>
      <c r="D9" s="27" t="s">
        <v>26</v>
      </c>
      <c r="E9" s="27"/>
      <c r="F9" s="29" t="s">
        <v>34</v>
      </c>
      <c r="G9" s="30" t="s">
        <v>20</v>
      </c>
      <c r="H9" s="30" t="s">
        <v>21</v>
      </c>
      <c r="I9" s="30" t="s">
        <v>28</v>
      </c>
      <c r="J9" s="52">
        <v>60</v>
      </c>
      <c r="K9" s="53">
        <f t="shared" si="0"/>
        <v>70</v>
      </c>
      <c r="L9" s="54">
        <v>10</v>
      </c>
      <c r="M9" s="55">
        <v>1</v>
      </c>
      <c r="N9" s="55"/>
      <c r="O9" s="58" t="s">
        <v>35</v>
      </c>
      <c r="P9" s="57"/>
      <c r="Q9" s="77" t="s">
        <v>36</v>
      </c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</row>
    <row r="10" s="15" customFormat="1" ht="28" customHeight="1" spans="1:31">
      <c r="A10" s="24"/>
      <c r="B10" s="25"/>
      <c r="C10" s="26"/>
      <c r="D10" s="27"/>
      <c r="E10" s="27"/>
      <c r="F10" s="29"/>
      <c r="G10" s="30"/>
      <c r="H10" s="30"/>
      <c r="I10" s="30" t="s">
        <v>31</v>
      </c>
      <c r="J10" s="52">
        <v>90</v>
      </c>
      <c r="K10" s="53">
        <f t="shared" ref="K10:K14" si="1">J10+L10</f>
        <v>100</v>
      </c>
      <c r="L10" s="54">
        <v>10</v>
      </c>
      <c r="M10" s="55">
        <v>1</v>
      </c>
      <c r="N10" s="55"/>
      <c r="O10" s="58"/>
      <c r="P10" s="57"/>
      <c r="Q10" s="78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</row>
    <row r="11" s="15" customFormat="1" ht="28" customHeight="1" spans="1:31">
      <c r="A11" s="24"/>
      <c r="B11" s="25"/>
      <c r="C11" s="26"/>
      <c r="D11" s="27"/>
      <c r="E11" s="27"/>
      <c r="F11" s="29"/>
      <c r="G11" s="30"/>
      <c r="H11" s="30"/>
      <c r="I11" s="30" t="s">
        <v>32</v>
      </c>
      <c r="J11" s="52">
        <v>90</v>
      </c>
      <c r="K11" s="53">
        <f t="shared" si="1"/>
        <v>100</v>
      </c>
      <c r="L11" s="54">
        <v>10</v>
      </c>
      <c r="M11" s="55">
        <v>1</v>
      </c>
      <c r="N11" s="55"/>
      <c r="O11" s="58"/>
      <c r="P11" s="57"/>
      <c r="Q11" s="78"/>
      <c r="R11" s="76"/>
      <c r="S11" s="76"/>
      <c r="T11" s="76"/>
      <c r="U11" s="76"/>
      <c r="V11" s="76"/>
      <c r="W11" s="76"/>
      <c r="X11" s="76"/>
      <c r="Y11" s="76"/>
      <c r="Z11" s="76"/>
      <c r="AA11" s="76"/>
      <c r="AB11" s="76"/>
      <c r="AC11" s="76"/>
      <c r="AD11" s="76"/>
      <c r="AE11" s="76"/>
    </row>
    <row r="12" s="15" customFormat="1" ht="28" customHeight="1" spans="1:31">
      <c r="A12" s="24"/>
      <c r="B12" s="25"/>
      <c r="C12" s="26"/>
      <c r="D12" s="27"/>
      <c r="E12" s="27"/>
      <c r="F12" s="29"/>
      <c r="G12" s="30"/>
      <c r="H12" s="30"/>
      <c r="I12" s="30" t="s">
        <v>33</v>
      </c>
      <c r="J12" s="52">
        <v>60</v>
      </c>
      <c r="K12" s="53">
        <f t="shared" si="1"/>
        <v>70</v>
      </c>
      <c r="L12" s="54">
        <v>10</v>
      </c>
      <c r="M12" s="55">
        <v>1</v>
      </c>
      <c r="N12" s="55"/>
      <c r="O12" s="58"/>
      <c r="P12" s="57"/>
      <c r="Q12" s="78"/>
      <c r="R12" s="76"/>
      <c r="S12" s="75">
        <f>SUM(K9:K12)</f>
        <v>340</v>
      </c>
      <c r="T12" s="76"/>
      <c r="U12" s="76"/>
      <c r="V12" s="76"/>
      <c r="W12" s="76"/>
      <c r="X12" s="76"/>
      <c r="Y12" s="76"/>
      <c r="Z12" s="76"/>
      <c r="AA12" s="76"/>
      <c r="AB12" s="76"/>
      <c r="AC12" s="76"/>
      <c r="AD12" s="76"/>
      <c r="AE12" s="76"/>
    </row>
    <row r="13" s="15" customFormat="1" ht="71" customHeight="1" spans="1:31">
      <c r="A13" s="24">
        <v>4</v>
      </c>
      <c r="B13" s="25"/>
      <c r="C13" s="26"/>
      <c r="D13" s="31" t="s">
        <v>37</v>
      </c>
      <c r="E13" s="31"/>
      <c r="F13" s="32"/>
      <c r="G13" s="33" t="s">
        <v>20</v>
      </c>
      <c r="H13" s="33" t="s">
        <v>21</v>
      </c>
      <c r="I13" s="59" t="s">
        <v>38</v>
      </c>
      <c r="J13" s="60">
        <f>12+18+18+12</f>
        <v>60</v>
      </c>
      <c r="K13" s="61">
        <f t="shared" si="1"/>
        <v>60</v>
      </c>
      <c r="L13" s="62">
        <v>0</v>
      </c>
      <c r="M13" s="63">
        <v>1</v>
      </c>
      <c r="N13" s="63"/>
      <c r="O13" s="64" t="s">
        <v>39</v>
      </c>
      <c r="P13" s="65"/>
      <c r="Q13" s="79" t="s">
        <v>40</v>
      </c>
      <c r="R13" s="80"/>
      <c r="S13" s="76"/>
      <c r="T13" s="76"/>
      <c r="U13" s="76"/>
      <c r="V13" s="76"/>
      <c r="W13" s="76"/>
      <c r="X13" s="76"/>
      <c r="Y13" s="76"/>
      <c r="Z13" s="76"/>
      <c r="AA13" s="76"/>
      <c r="AB13" s="76"/>
      <c r="AC13" s="76"/>
      <c r="AD13" s="76"/>
      <c r="AE13" s="76"/>
    </row>
    <row r="14" s="15" customFormat="1" ht="71" customHeight="1" spans="1:31">
      <c r="A14" s="24">
        <v>5</v>
      </c>
      <c r="B14" s="25"/>
      <c r="C14" s="26"/>
      <c r="D14" s="31" t="s">
        <v>41</v>
      </c>
      <c r="E14" s="31"/>
      <c r="F14" s="32"/>
      <c r="G14" s="33" t="s">
        <v>20</v>
      </c>
      <c r="H14" s="33" t="s">
        <v>21</v>
      </c>
      <c r="I14" s="59" t="s">
        <v>42</v>
      </c>
      <c r="J14" s="60">
        <f>20+30+30+20</f>
        <v>100</v>
      </c>
      <c r="K14" s="61">
        <f t="shared" si="1"/>
        <v>100</v>
      </c>
      <c r="L14" s="62">
        <v>0</v>
      </c>
      <c r="M14" s="63">
        <v>1</v>
      </c>
      <c r="N14" s="63"/>
      <c r="O14" s="64" t="s">
        <v>43</v>
      </c>
      <c r="P14" s="65"/>
      <c r="Q14" s="79" t="s">
        <v>40</v>
      </c>
      <c r="R14" s="80"/>
      <c r="S14" s="75">
        <f>K13+K14</f>
        <v>160</v>
      </c>
      <c r="T14" s="76"/>
      <c r="U14" s="76"/>
      <c r="V14" s="76"/>
      <c r="W14" s="76"/>
      <c r="X14" s="76"/>
      <c r="Y14" s="76"/>
      <c r="Z14" s="76"/>
      <c r="AA14" s="76"/>
      <c r="AB14" s="76"/>
      <c r="AC14" s="76"/>
      <c r="AD14" s="76"/>
      <c r="AE14" s="76"/>
    </row>
    <row r="15" s="15" customFormat="1" ht="59.5" customHeight="1" spans="1:31">
      <c r="A15" s="34"/>
      <c r="B15" s="35"/>
      <c r="C15" s="36"/>
      <c r="D15" s="37"/>
      <c r="E15" s="37"/>
      <c r="F15" s="38"/>
      <c r="G15" s="39"/>
      <c r="H15" s="39"/>
      <c r="I15" s="39"/>
      <c r="J15" s="66">
        <f>SUM(J3:J14)</f>
        <v>10740</v>
      </c>
      <c r="K15" s="67">
        <f>SUM(K3:K14)</f>
        <v>10960</v>
      </c>
      <c r="L15" s="68"/>
      <c r="M15" s="69"/>
      <c r="N15" s="69"/>
      <c r="O15" s="69"/>
      <c r="P15" s="70"/>
      <c r="Q15" s="76"/>
      <c r="R15" s="76"/>
      <c r="S15" s="76"/>
      <c r="T15" s="76"/>
      <c r="U15" s="76"/>
      <c r="V15" s="76"/>
      <c r="W15" s="76"/>
      <c r="X15" s="76"/>
      <c r="Y15" s="76"/>
      <c r="Z15" s="76"/>
      <c r="AA15" s="76"/>
      <c r="AB15" s="76"/>
      <c r="AC15" s="76"/>
      <c r="AD15" s="76"/>
      <c r="AE15" s="76"/>
    </row>
    <row r="16" ht="18.65" customHeight="1" spans="6:15">
      <c r="F16" s="40"/>
      <c r="G16" s="40"/>
      <c r="H16" s="40"/>
      <c r="I16" s="40"/>
      <c r="J16" s="71"/>
      <c r="K16" s="40"/>
      <c r="L16" s="40"/>
      <c r="M16" s="40"/>
      <c r="N16" s="40"/>
      <c r="O16" s="40"/>
    </row>
    <row r="17" ht="18.65" customHeight="1" spans="6:15">
      <c r="F17" s="40"/>
      <c r="G17" s="40"/>
      <c r="H17" s="40"/>
      <c r="I17" s="40"/>
      <c r="J17" s="71"/>
      <c r="K17" s="40"/>
      <c r="L17" s="40"/>
      <c r="M17" s="40"/>
      <c r="N17" s="40"/>
      <c r="O17" s="40"/>
    </row>
    <row r="18" spans="10:10">
      <c r="J18" s="72"/>
    </row>
    <row r="1047988" s="16" customFormat="1" spans="1:19">
      <c r="A1047988" s="17"/>
      <c r="B1047988" s="17"/>
      <c r="C1047988" s="17"/>
      <c r="D1047988" s="81"/>
      <c r="E1047988" s="14"/>
      <c r="J1047988" s="18"/>
      <c r="K1047988" s="18"/>
      <c r="M1047988" s="17"/>
      <c r="N1047988" s="17"/>
      <c r="O1047988" s="17"/>
      <c r="P1047988" s="17"/>
      <c r="Q1047988" s="17"/>
      <c r="R1047988" s="17"/>
      <c r="S1047988" s="17"/>
    </row>
  </sheetData>
  <mergeCells count="20">
    <mergeCell ref="A1:P1"/>
    <mergeCell ref="A5:A8"/>
    <mergeCell ref="A9:A12"/>
    <mergeCell ref="B3:B14"/>
    <mergeCell ref="C3:C14"/>
    <mergeCell ref="D5:D8"/>
    <mergeCell ref="D9:D12"/>
    <mergeCell ref="E5:E8"/>
    <mergeCell ref="E9:E12"/>
    <mergeCell ref="F5:F8"/>
    <mergeCell ref="F9:F12"/>
    <mergeCell ref="G5:G8"/>
    <mergeCell ref="G9:G12"/>
    <mergeCell ref="H5:H8"/>
    <mergeCell ref="H9:H12"/>
    <mergeCell ref="O5:O8"/>
    <mergeCell ref="O9:O12"/>
    <mergeCell ref="Q5:Q8"/>
    <mergeCell ref="Q9:Q12"/>
    <mergeCell ref="R13:R14"/>
  </mergeCells>
  <pageMargins left="0.7" right="0.7" top="0.75" bottom="0.75" header="0.3" footer="0.3"/>
  <pageSetup paperSize="9" scale="36" orientation="landscape"/>
  <headerFooter/>
  <rowBreaks count="1" manualBreakCount="1">
    <brk id="37" max="16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"/>
  <sheetViews>
    <sheetView zoomScale="59" zoomScaleNormal="59" workbookViewId="0">
      <pane ySplit="1" topLeftCell="A2" activePane="bottomLeft" state="frozen"/>
      <selection/>
      <selection pane="bottomLeft" activeCell="F14" sqref="F14"/>
    </sheetView>
  </sheetViews>
  <sheetFormatPr defaultColWidth="9" defaultRowHeight="14" outlineLevelCol="7"/>
  <cols>
    <col min="1" max="1" width="16.9" style="1" customWidth="1"/>
    <col min="2" max="2" width="20.9" style="1" customWidth="1"/>
    <col min="3" max="3" width="24.5" style="1" customWidth="1"/>
    <col min="4" max="4" width="8.8" style="2"/>
    <col min="5" max="5" width="30.8" style="1" customWidth="1"/>
    <col min="6" max="6" width="36.5" style="2" customWidth="1"/>
    <col min="7" max="7" width="12.2" style="2" customWidth="1"/>
    <col min="8" max="8" width="16.6" style="3" customWidth="1"/>
    <col min="9" max="10" width="9.6" style="1" customWidth="1"/>
    <col min="11" max="16384" width="8.8" style="1"/>
  </cols>
  <sheetData>
    <row r="1" ht="44.5" customHeight="1" spans="1:8">
      <c r="A1" s="4" t="s">
        <v>44</v>
      </c>
      <c r="B1" s="4" t="s">
        <v>45</v>
      </c>
      <c r="C1" s="4" t="s">
        <v>46</v>
      </c>
      <c r="D1" s="4" t="s">
        <v>47</v>
      </c>
      <c r="E1" s="4" t="s">
        <v>48</v>
      </c>
      <c r="F1" s="4" t="s">
        <v>49</v>
      </c>
      <c r="G1" s="4" t="s">
        <v>9</v>
      </c>
      <c r="H1" s="4" t="s">
        <v>50</v>
      </c>
    </row>
    <row r="2" ht="34" customHeight="1" spans="1:8">
      <c r="A2" s="5" t="s">
        <v>17</v>
      </c>
      <c r="B2" s="6" t="s">
        <v>51</v>
      </c>
      <c r="C2" s="7" t="s">
        <v>21</v>
      </c>
      <c r="D2" s="7" t="s">
        <v>28</v>
      </c>
      <c r="E2" s="8" t="s">
        <v>52</v>
      </c>
      <c r="F2" s="7" t="s">
        <v>53</v>
      </c>
      <c r="G2" s="5">
        <v>12</v>
      </c>
      <c r="H2" s="9"/>
    </row>
    <row r="3" ht="34" customHeight="1" spans="1:8">
      <c r="A3" s="5"/>
      <c r="B3" s="5"/>
      <c r="C3" s="7"/>
      <c r="D3" s="7" t="s">
        <v>31</v>
      </c>
      <c r="E3" s="8" t="s">
        <v>54</v>
      </c>
      <c r="F3" s="7" t="s">
        <v>55</v>
      </c>
      <c r="G3" s="5">
        <v>18</v>
      </c>
      <c r="H3" s="9">
        <v>5</v>
      </c>
    </row>
    <row r="4" ht="34" customHeight="1" spans="1:8">
      <c r="A4" s="5"/>
      <c r="B4" s="5"/>
      <c r="C4" s="7"/>
      <c r="D4" s="7" t="s">
        <v>32</v>
      </c>
      <c r="E4" s="8" t="s">
        <v>56</v>
      </c>
      <c r="F4" s="7" t="s">
        <v>57</v>
      </c>
      <c r="G4" s="5">
        <v>18</v>
      </c>
      <c r="H4" s="9"/>
    </row>
    <row r="5" ht="34" customHeight="1" spans="1:8">
      <c r="A5" s="5"/>
      <c r="B5" s="5"/>
      <c r="C5" s="7"/>
      <c r="D5" s="7" t="s">
        <v>33</v>
      </c>
      <c r="E5" s="8" t="s">
        <v>58</v>
      </c>
      <c r="F5" s="7" t="s">
        <v>59</v>
      </c>
      <c r="G5" s="5">
        <v>12</v>
      </c>
      <c r="H5" s="9"/>
    </row>
    <row r="6" ht="34" customHeight="1" spans="1:8">
      <c r="A6" s="5" t="s">
        <v>17</v>
      </c>
      <c r="B6" s="6" t="s">
        <v>60</v>
      </c>
      <c r="C6" s="7" t="s">
        <v>21</v>
      </c>
      <c r="D6" s="7" t="s">
        <v>28</v>
      </c>
      <c r="E6" s="8" t="s">
        <v>52</v>
      </c>
      <c r="F6" s="7" t="s">
        <v>61</v>
      </c>
      <c r="G6" s="5">
        <v>20</v>
      </c>
      <c r="H6" s="9"/>
    </row>
    <row r="7" ht="34" customHeight="1" spans="1:8">
      <c r="A7" s="5"/>
      <c r="B7" s="5"/>
      <c r="C7" s="7"/>
      <c r="D7" s="7" t="s">
        <v>31</v>
      </c>
      <c r="E7" s="8" t="s">
        <v>54</v>
      </c>
      <c r="F7" s="7" t="s">
        <v>62</v>
      </c>
      <c r="G7" s="5">
        <v>30</v>
      </c>
      <c r="H7" s="9">
        <v>5</v>
      </c>
    </row>
    <row r="8" ht="34" customHeight="1" spans="1:8">
      <c r="A8" s="5"/>
      <c r="B8" s="5"/>
      <c r="C8" s="7"/>
      <c r="D8" s="7" t="s">
        <v>32</v>
      </c>
      <c r="E8" s="8" t="s">
        <v>56</v>
      </c>
      <c r="F8" s="7" t="s">
        <v>63</v>
      </c>
      <c r="G8" s="5">
        <v>30</v>
      </c>
      <c r="H8" s="9"/>
    </row>
    <row r="9" ht="34" customHeight="1" spans="1:8">
      <c r="A9" s="5"/>
      <c r="B9" s="5"/>
      <c r="C9" s="7"/>
      <c r="D9" s="7" t="s">
        <v>33</v>
      </c>
      <c r="E9" s="8" t="s">
        <v>58</v>
      </c>
      <c r="F9" s="7" t="s">
        <v>64</v>
      </c>
      <c r="G9" s="5">
        <v>20</v>
      </c>
      <c r="H9" s="9"/>
    </row>
    <row r="10" ht="37.5" customHeight="1" spans="5:7">
      <c r="E10" s="10"/>
      <c r="F10" s="11"/>
      <c r="G10" s="12">
        <f>SUM(G2:G9)</f>
        <v>160</v>
      </c>
    </row>
  </sheetData>
  <mergeCells count="7">
    <mergeCell ref="E10:F10"/>
    <mergeCell ref="A2:A5"/>
    <mergeCell ref="A6:A9"/>
    <mergeCell ref="B2:B5"/>
    <mergeCell ref="B6:B9"/>
    <mergeCell ref="C2:C5"/>
    <mergeCell ref="C6:C9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吊牌</vt:lpstr>
      <vt:lpstr>白俄罗斯+俄罗斯价钱牌明细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piuuuuuu</cp:lastModifiedBy>
  <dcterms:created xsi:type="dcterms:W3CDTF">2025-02-11T02:45:00Z</dcterms:created>
  <cp:lastPrinted>2025-03-27T11:01:00Z</cp:lastPrinted>
  <dcterms:modified xsi:type="dcterms:W3CDTF">2025-03-31T08:11:17Z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09BEA93CD3564E78A54045FE704148EC_12</vt:lpwstr>
  </property>
  <property fmtid="{D5CDD505-2E9C-101B-9397-08002B2CF9AE}" pid="3" name="KSOProductBuildVer">
    <vt:lpwstr>2052-12.1.0.20305</vt:lpwstr>
  </property>
</Properties>
</file>