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080"/>
  </bookViews>
  <sheets>
    <sheet name="吊牌" sheetId="1" r:id="rId1"/>
    <sheet name="白俄罗斯+俄罗斯价钱牌明细" sheetId="2" r:id="rId2"/>
  </sheets>
  <definedNames>
    <definedName name="_xlnm.Print_Area" localSheetId="0">吊牌!$A$1:$Q$1046798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<sst xmlns="http://schemas.openxmlformats.org/spreadsheetml/2006/main" count="103" uniqueCount="68">
  <si>
    <t>吊牌类</t>
  </si>
  <si>
    <r>
      <rPr>
        <b/>
        <sz val="16"/>
        <color rgb="FF000000"/>
        <rFont val="宋体"/>
        <charset val="134"/>
      </rPr>
      <t>款式</t>
    </r>
  </si>
  <si>
    <r>
      <rPr>
        <b/>
        <sz val="16"/>
        <color rgb="FF000000"/>
        <rFont val="宋体"/>
        <charset val="134"/>
      </rPr>
      <t>款式图</t>
    </r>
  </si>
  <si>
    <r>
      <rPr>
        <b/>
        <sz val="16"/>
        <color rgb="FF000000"/>
        <rFont val="宋体"/>
        <charset val="134"/>
      </rPr>
      <t>品名</t>
    </r>
  </si>
  <si>
    <t>画稿</t>
  </si>
  <si>
    <t>规格</t>
  </si>
  <si>
    <t>颜色</t>
  </si>
  <si>
    <t>款颜色</t>
  </si>
  <si>
    <t>码数</t>
  </si>
  <si>
    <t>订单数</t>
  </si>
  <si>
    <t>采购数量/个</t>
  </si>
  <si>
    <t>损耗</t>
  </si>
  <si>
    <t>单件用量/个</t>
  </si>
  <si>
    <t>船样/套</t>
  </si>
  <si>
    <t xml:space="preserve"> PO 备注</t>
  </si>
  <si>
    <t>船样进度</t>
  </si>
  <si>
    <t>备注</t>
  </si>
  <si>
    <t>F3793AX</t>
  </si>
  <si>
    <t>功能挂牌
21_AULBM09507</t>
  </si>
  <si>
    <t>3cm宽*10.5cm高</t>
  </si>
  <si>
    <t>参考画稿</t>
  </si>
  <si>
    <t>黑色BK81#</t>
  </si>
  <si>
    <t>S-XXL
通码</t>
  </si>
  <si>
    <t>1605231,1605232,1605233,1605234,1605235,1605236,16052327,1605238,1605239,1605240,1605241,1605243,1605245,1605248,1605250,1605253,1605256,1605258,1605260,1605261</t>
  </si>
  <si>
    <t>功能挂牌
23_AULBM11332</t>
  </si>
  <si>
    <t>4cm宽*11.5cm高</t>
  </si>
  <si>
    <t>气泡挂牌
20_splbm08439</t>
  </si>
  <si>
    <t>5.5cm H * 5cm diameter</t>
  </si>
  <si>
    <t>主吊牌
24_AULBM11953</t>
  </si>
  <si>
    <r>
      <rPr>
        <b/>
        <sz val="16"/>
        <rFont val="宋体"/>
        <charset val="134"/>
      </rPr>
      <t>5cm宽* 9cm高
含背面</t>
    </r>
    <r>
      <rPr>
        <b/>
        <sz val="16"/>
        <color rgb="FFFF0000"/>
        <rFont val="宋体"/>
        <charset val="134"/>
      </rPr>
      <t>价钱</t>
    </r>
    <r>
      <rPr>
        <b/>
        <sz val="16"/>
        <rFont val="宋体"/>
        <charset val="134"/>
      </rPr>
      <t>、条码等信息</t>
    </r>
  </si>
  <si>
    <t>S</t>
  </si>
  <si>
    <t>1605231,1605232,1605233,1605234,1605235,1605236,16052327,1605238,1605239,1605240,1605241,1605243,1605245,1605248,1605250,1605253,1605256,1605261</t>
  </si>
  <si>
    <t>分码分颜色，价格显示</t>
  </si>
  <si>
    <t>M</t>
  </si>
  <si>
    <t>L</t>
  </si>
  <si>
    <t>XL</t>
  </si>
  <si>
    <t>XXL</t>
  </si>
  <si>
    <t>TOPTAN-5
Russia价钱牌QR code</t>
  </si>
  <si>
    <t>S/M/L/XL/XXL
68/102/102/68/34</t>
  </si>
  <si>
    <t>1605258</t>
  </si>
  <si>
    <t>一张一个二维码，空背面+粘纸</t>
  </si>
  <si>
    <t>TOPTAN-7
Belarus价钱牌QR code</t>
  </si>
  <si>
    <t>S/M/L/XL/XXL
180/270/270/180/90</t>
  </si>
  <si>
    <t>1605260</t>
  </si>
  <si>
    <t>款号</t>
  </si>
  <si>
    <t>PO</t>
  </si>
  <si>
    <t>款式颜色</t>
  </si>
  <si>
    <t>尺码</t>
  </si>
  <si>
    <t>左侧竖向条码</t>
  </si>
  <si>
    <t>前横向条码**-**</t>
  </si>
  <si>
    <t>船样数量</t>
  </si>
  <si>
    <t>1605258
TOPTAN-5
Russia</t>
  </si>
  <si>
    <r>
      <rPr>
        <sz val="18"/>
        <color theme="1"/>
        <rFont val="等线"/>
        <charset val="134"/>
        <scheme val="minor"/>
      </rPr>
      <t xml:space="preserve">8 684582 </t>
    </r>
    <r>
      <rPr>
        <sz val="18"/>
        <color rgb="FFED0000"/>
        <rFont val="等线"/>
        <charset val="134"/>
        <scheme val="minor"/>
      </rPr>
      <t>472497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</si>
  <si>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2756-2823</t>
    </r>
  </si>
  <si>
    <r>
      <rPr>
        <sz val="18"/>
        <color theme="1"/>
        <rFont val="等线"/>
        <charset val="134"/>
        <scheme val="minor"/>
      </rPr>
      <t xml:space="preserve">8 684582 </t>
    </r>
    <r>
      <rPr>
        <sz val="18"/>
        <color rgb="FFED0000"/>
        <rFont val="等线"/>
        <charset val="134"/>
        <scheme val="minor"/>
      </rPr>
      <t>603112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</si>
  <si>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2824-2925</t>
    </r>
  </si>
  <si>
    <r>
      <rPr>
        <sz val="18"/>
        <color theme="1"/>
        <rFont val="等线"/>
        <charset val="134"/>
        <scheme val="minor"/>
      </rPr>
      <t xml:space="preserve">8 684582 </t>
    </r>
    <r>
      <rPr>
        <sz val="18"/>
        <color rgb="FFED0000"/>
        <rFont val="等线"/>
        <charset val="134"/>
        <scheme val="minor"/>
      </rPr>
      <t>269615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</si>
  <si>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2654-2755</t>
    </r>
  </si>
  <si>
    <r>
      <rPr>
        <sz val="18"/>
        <color theme="1"/>
        <rFont val="等线"/>
        <charset val="134"/>
        <scheme val="minor"/>
      </rPr>
      <t xml:space="preserve">8 684582 </t>
    </r>
    <r>
      <rPr>
        <sz val="18"/>
        <color rgb="FFED0000"/>
        <rFont val="等线"/>
        <charset val="134"/>
        <scheme val="minor"/>
      </rPr>
      <t>953682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</si>
  <si>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2960-3027</t>
    </r>
  </si>
  <si>
    <r>
      <rPr>
        <sz val="18"/>
        <color theme="1"/>
        <rFont val="等线"/>
        <charset val="134"/>
        <scheme val="minor"/>
      </rPr>
      <t xml:space="preserve">8 684582 </t>
    </r>
    <r>
      <rPr>
        <sz val="18"/>
        <color rgb="FFED0000"/>
        <rFont val="等线"/>
        <charset val="134"/>
        <scheme val="minor"/>
      </rPr>
      <t>858772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</si>
  <si>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2926-2959</t>
    </r>
  </si>
  <si>
    <t>1605260
TOPTAN-7
Belarus</t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</si>
  <si>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3573-3752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</si>
  <si>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3302-3572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</si>
  <si>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3032-3301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</si>
  <si>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3753-3932</t>
    </r>
  </si>
  <si>
    <r>
      <rPr>
        <sz val="16"/>
        <color theme="1"/>
        <rFont val="等线"/>
        <charset val="134"/>
        <scheme val="minor"/>
      </rPr>
      <t>465</t>
    </r>
    <r>
      <rPr>
        <sz val="16"/>
        <color rgb="FFED0000"/>
        <rFont val="等线"/>
        <charset val="134"/>
        <scheme val="minor"/>
      </rPr>
      <t>3933-4022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</si>
</sst>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50">
    <font>
      <sz val="11"/>
      <color indexed="8"/>
      <name val="新細明體"/>
      <charset val="134"/>
    </font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20"/>
      <color theme="1"/>
      <name val="等线"/>
      <charset val="134"/>
      <scheme val="minor"/>
    </font>
    <font>
      <b/>
      <sz val="20"/>
      <color theme="1"/>
      <name val="等线"/>
      <charset val="134"/>
      <scheme val="minor"/>
    </font>
    <font>
      <b/>
      <sz val="14"/>
      <color theme="1"/>
      <name val="Calibri"/>
      <charset val="134"/>
    </font>
    <font>
      <b/>
      <sz val="14"/>
      <color indexed="8"/>
      <name val="Calibri"/>
      <charset val="134"/>
    </font>
    <font>
      <b/>
      <sz val="14"/>
      <color rgb="FFFF0000"/>
      <name val="Calibri"/>
      <charset val="134"/>
    </font>
    <font>
      <b/>
      <sz val="14"/>
      <color theme="1"/>
      <name val="微软雅黑"/>
      <charset val="134"/>
    </font>
    <font>
      <b/>
      <sz val="16"/>
      <color theme="1"/>
      <name val="Calibri"/>
      <charset val="134"/>
    </font>
    <font>
      <b/>
      <sz val="16"/>
      <color theme="1"/>
      <name val="宋体"/>
      <charset val="134"/>
    </font>
    <font>
      <b/>
      <sz val="16"/>
      <color rgb="FF000000"/>
      <name val="宋体"/>
      <charset val="134"/>
    </font>
    <font>
      <b/>
      <sz val="14"/>
      <color rgb="FF000000"/>
      <name val="Calibri"/>
      <charset val="134"/>
    </font>
    <font>
      <b/>
      <sz val="16"/>
      <color rgb="FF000000"/>
      <name val="Calibri"/>
      <charset val="134"/>
    </font>
    <font>
      <b/>
      <sz val="16"/>
      <name val="宋体"/>
      <charset val="134"/>
    </font>
    <font>
      <b/>
      <sz val="16"/>
      <color indexed="8"/>
      <name val="宋体"/>
      <charset val="134"/>
    </font>
    <font>
      <b/>
      <sz val="18"/>
      <color theme="1"/>
      <name val="宋体"/>
      <charset val="134"/>
    </font>
    <font>
      <b/>
      <sz val="16"/>
      <color rgb="FF0000FF"/>
      <name val="宋体"/>
      <charset val="134"/>
    </font>
    <font>
      <b/>
      <sz val="16"/>
      <color rgb="FFFF0000"/>
      <name val="宋体"/>
      <charset val="134"/>
    </font>
    <font>
      <b/>
      <sz val="14"/>
      <name val="宋体"/>
      <charset val="134"/>
    </font>
    <font>
      <b/>
      <sz val="16"/>
      <name val="Calibri"/>
      <charset val="134"/>
    </font>
    <font>
      <b/>
      <sz val="14"/>
      <name val="Calibri"/>
      <charset val="134"/>
    </font>
    <font>
      <b/>
      <sz val="12"/>
      <color indexed="8"/>
      <name val="宋体"/>
      <charset val="134"/>
    </font>
    <font>
      <b/>
      <sz val="18"/>
      <color rgb="FF0000FF"/>
      <name val="宋体"/>
      <charset val="134"/>
    </font>
    <font>
      <b/>
      <sz val="14"/>
      <color rgb="FF0000FF"/>
      <name val="Calibri"/>
      <charset val="134"/>
    </font>
    <font>
      <b/>
      <sz val="14"/>
      <color theme="1"/>
      <name val="宋体"/>
      <charset val="134"/>
    </font>
    <font>
      <b/>
      <sz val="14"/>
      <color rgb="FF000000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6"/>
      <color rgb="FFED0000"/>
      <name val="等线"/>
      <charset val="134"/>
      <scheme val="minor"/>
    </font>
    <font>
      <sz val="18"/>
      <color rgb="FFED0000"/>
      <name val="等线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5" borderId="5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6" borderId="8" applyNumberFormat="0" applyAlignment="0" applyProtection="0">
      <alignment vertical="center"/>
    </xf>
    <xf numFmtId="0" fontId="38" fillId="7" borderId="9" applyNumberFormat="0" applyAlignment="0" applyProtection="0">
      <alignment vertical="center"/>
    </xf>
    <xf numFmtId="0" fontId="39" fillId="7" borderId="8" applyNumberFormat="0" applyAlignment="0" applyProtection="0">
      <alignment vertical="center"/>
    </xf>
    <xf numFmtId="0" fontId="40" fillId="8" borderId="10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1" fillId="0" borderId="0"/>
  </cellStyleXfs>
  <cellXfs count="77">
    <xf numFmtId="0" fontId="0" fillId="0" borderId="0" xfId="0">
      <alignment vertical="center"/>
    </xf>
    <xf numFmtId="0" fontId="1" fillId="0" borderId="0" xfId="49"/>
    <xf numFmtId="0" fontId="1" fillId="0" borderId="0" xfId="49" applyAlignment="1">
      <alignment horizontal="center" vertical="center"/>
    </xf>
    <xf numFmtId="0" fontId="1" fillId="0" borderId="0" xfId="49" applyAlignment="1">
      <alignment horizontal="center"/>
    </xf>
    <xf numFmtId="0" fontId="2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 wrapText="1"/>
    </xf>
    <xf numFmtId="0" fontId="4" fillId="0" borderId="1" xfId="49" applyFont="1" applyBorder="1"/>
    <xf numFmtId="0" fontId="3" fillId="0" borderId="1" xfId="49" applyFont="1" applyBorder="1" applyAlignment="1">
      <alignment horizontal="center"/>
    </xf>
    <xf numFmtId="0" fontId="5" fillId="0" borderId="0" xfId="49" applyFont="1" applyAlignment="1">
      <alignment horizontal="center" vertical="center"/>
    </xf>
    <xf numFmtId="0" fontId="6" fillId="0" borderId="0" xfId="49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3" borderId="0" xfId="0" applyFont="1" applyFill="1">
      <alignment vertical="center"/>
    </xf>
    <xf numFmtId="0" fontId="7" fillId="0" borderId="3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76" fontId="19" fillId="0" borderId="4" xfId="0" applyNumberFormat="1" applyFont="1" applyBorder="1" applyAlignment="1">
      <alignment horizontal="center" vertical="center" wrapText="1"/>
    </xf>
    <xf numFmtId="176" fontId="20" fillId="4" borderId="4" xfId="0" applyNumberFormat="1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49" fontId="23" fillId="0" borderId="4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176" fontId="19" fillId="0" borderId="1" xfId="0" applyNumberFormat="1" applyFont="1" applyBorder="1" applyAlignment="1">
      <alignment horizontal="center" vertical="center" wrapText="1"/>
    </xf>
    <xf numFmtId="176" fontId="20" fillId="4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176" fontId="20" fillId="3" borderId="1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76" fontId="19" fillId="0" borderId="0" xfId="0" applyNumberFormat="1" applyFont="1" applyAlignment="1">
      <alignment horizontal="center" vertical="center" wrapText="1"/>
    </xf>
    <xf numFmtId="176" fontId="19" fillId="4" borderId="0" xfId="0" applyNumberFormat="1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3" borderId="0" xfId="0" applyFont="1" applyFill="1">
      <alignment vertical="center"/>
    </xf>
    <xf numFmtId="0" fontId="26" fillId="0" borderId="0" xfId="0" applyFont="1" applyAlignment="1">
      <alignment horizontal="left" vertical="center"/>
    </xf>
    <xf numFmtId="0" fontId="27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176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8" fillId="3" borderId="1" xfId="0" applyFont="1" applyFill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185853</xdr:colOff>
      <xdr:row>3</xdr:row>
      <xdr:rowOff>1006709</xdr:rowOff>
    </xdr:from>
    <xdr:to>
      <xdr:col>2</xdr:col>
      <xdr:colOff>2167053</xdr:colOff>
      <xdr:row>6</xdr:row>
      <xdr:rowOff>154880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40510" y="3521075"/>
          <a:ext cx="1981200" cy="2411730"/>
        </a:xfrm>
        <a:prstGeom prst="rect">
          <a:avLst/>
        </a:prstGeom>
      </xdr:spPr>
    </xdr:pic>
    <xdr:clientData/>
  </xdr:twoCellAnchor>
  <xdr:twoCellAnchor editAs="oneCell">
    <xdr:from>
      <xdr:col>4</xdr:col>
      <xdr:colOff>110315</xdr:colOff>
      <xdr:row>2</xdr:row>
      <xdr:rowOff>91028</xdr:rowOff>
    </xdr:from>
    <xdr:to>
      <xdr:col>4</xdr:col>
      <xdr:colOff>1842487</xdr:colOff>
      <xdr:row>2</xdr:row>
      <xdr:rowOff>1099634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6576695" y="808355"/>
          <a:ext cx="1008380" cy="1732280"/>
        </a:xfrm>
        <a:prstGeom prst="rect">
          <a:avLst/>
        </a:prstGeom>
      </xdr:spPr>
    </xdr:pic>
    <xdr:clientData/>
  </xdr:twoCellAnchor>
  <xdr:twoCellAnchor editAs="oneCell">
    <xdr:from>
      <xdr:col>4</xdr:col>
      <xdr:colOff>105645</xdr:colOff>
      <xdr:row>3</xdr:row>
      <xdr:rowOff>297039</xdr:rowOff>
    </xdr:from>
    <xdr:to>
      <xdr:col>4</xdr:col>
      <xdr:colOff>1858540</xdr:colOff>
      <xdr:row>3</xdr:row>
      <xdr:rowOff>981096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6744335" y="2277110"/>
          <a:ext cx="684530" cy="1752600"/>
        </a:xfrm>
        <a:prstGeom prst="rect">
          <a:avLst/>
        </a:prstGeom>
      </xdr:spPr>
    </xdr:pic>
    <xdr:clientData/>
  </xdr:twoCellAnchor>
  <xdr:twoCellAnchor editAs="oneCell">
    <xdr:from>
      <xdr:col>4</xdr:col>
      <xdr:colOff>108414</xdr:colOff>
      <xdr:row>4</xdr:row>
      <xdr:rowOff>201341</xdr:rowOff>
    </xdr:from>
    <xdr:to>
      <xdr:col>4</xdr:col>
      <xdr:colOff>1858536</xdr:colOff>
      <xdr:row>4</xdr:row>
      <xdr:rowOff>1116291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12840" y="4150995"/>
          <a:ext cx="1750060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108415</xdr:colOff>
      <xdr:row>6</xdr:row>
      <xdr:rowOff>0</xdr:rowOff>
    </xdr:from>
    <xdr:to>
      <xdr:col>4</xdr:col>
      <xdr:colOff>975732</xdr:colOff>
      <xdr:row>9</xdr:row>
      <xdr:rowOff>182946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12840" y="5778500"/>
          <a:ext cx="867410" cy="1363980"/>
        </a:xfrm>
        <a:prstGeom prst="rect">
          <a:avLst/>
        </a:prstGeom>
      </xdr:spPr>
    </xdr:pic>
    <xdr:clientData/>
  </xdr:twoCellAnchor>
  <xdr:twoCellAnchor editAs="oneCell">
    <xdr:from>
      <xdr:col>4</xdr:col>
      <xdr:colOff>1022195</xdr:colOff>
      <xdr:row>6</xdr:row>
      <xdr:rowOff>108415</xdr:rowOff>
    </xdr:from>
    <xdr:to>
      <xdr:col>4</xdr:col>
      <xdr:colOff>1694045</xdr:colOff>
      <xdr:row>9</xdr:row>
      <xdr:rowOff>108416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126605" y="5886450"/>
          <a:ext cx="67183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1047986"/>
  <sheetViews>
    <sheetView tabSelected="1" view="pageBreakPreview" zoomScale="46" zoomScaleNormal="41" topLeftCell="C1" workbookViewId="0">
      <pane ySplit="2" topLeftCell="A3" activePane="bottomLeft" state="frozen"/>
      <selection/>
      <selection pane="bottomLeft" activeCell="J2" sqref="J$1:J$1048576"/>
    </sheetView>
  </sheetViews>
  <sheetFormatPr defaultColWidth="11.7" defaultRowHeight="18.5"/>
  <cols>
    <col min="1" max="1" width="4.4" style="15" customWidth="1"/>
    <col min="2" max="2" width="15" style="15" customWidth="1"/>
    <col min="3" max="3" width="40.1" style="15" customWidth="1"/>
    <col min="4" max="4" width="27.9" style="15" customWidth="1"/>
    <col min="5" max="5" width="30.1" style="15" customWidth="1"/>
    <col min="6" max="6" width="29.4" style="14" customWidth="1"/>
    <col min="7" max="7" width="15.7" style="14" customWidth="1"/>
    <col min="8" max="8" width="21.8" style="14" customWidth="1"/>
    <col min="9" max="9" width="27.9" style="14" customWidth="1"/>
    <col min="10" max="10" width="14.6" style="16" hidden="1" customWidth="1"/>
    <col min="11" max="11" width="14.6" style="16" customWidth="1"/>
    <col min="12" max="12" width="13.1" style="14" customWidth="1"/>
    <col min="13" max="13" width="12.1" style="15" customWidth="1"/>
    <col min="14" max="14" width="10.1" style="15" customWidth="1"/>
    <col min="15" max="15" width="64.1" style="15" customWidth="1"/>
    <col min="16" max="16" width="17.1" style="15" customWidth="1"/>
    <col min="17" max="17" width="21.1" style="15" customWidth="1"/>
    <col min="18" max="16384" width="11.7" style="15"/>
  </cols>
  <sheetData>
    <row r="1" s="11" customFormat="1" ht="38.5" customHeight="1" spans="1:16">
      <c r="A1" s="17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39"/>
    </row>
    <row r="2" s="12" customFormat="1" ht="46.5" customHeight="1" spans="1:17">
      <c r="A2" s="18"/>
      <c r="B2" s="19" t="s">
        <v>1</v>
      </c>
      <c r="C2" s="19" t="s">
        <v>2</v>
      </c>
      <c r="D2" s="19" t="s">
        <v>3</v>
      </c>
      <c r="E2" s="20" t="s">
        <v>4</v>
      </c>
      <c r="F2" s="21" t="s">
        <v>5</v>
      </c>
      <c r="G2" s="21" t="s">
        <v>6</v>
      </c>
      <c r="H2" s="21" t="s">
        <v>7</v>
      </c>
      <c r="I2" s="21" t="s">
        <v>8</v>
      </c>
      <c r="J2" s="40" t="s">
        <v>9</v>
      </c>
      <c r="K2" s="41" t="s">
        <v>10</v>
      </c>
      <c r="L2" s="42" t="s">
        <v>11</v>
      </c>
      <c r="M2" s="43" t="s">
        <v>12</v>
      </c>
      <c r="N2" s="42" t="s">
        <v>13</v>
      </c>
      <c r="O2" s="42" t="s">
        <v>14</v>
      </c>
      <c r="P2" s="42" t="s">
        <v>15</v>
      </c>
      <c r="Q2" s="68" t="s">
        <v>16</v>
      </c>
    </row>
    <row r="3" s="13" customFormat="1" ht="113" customHeight="1" spans="1:31">
      <c r="A3" s="22">
        <v>1</v>
      </c>
      <c r="B3" s="23" t="s">
        <v>17</v>
      </c>
      <c r="C3" s="24"/>
      <c r="D3" s="25" t="s">
        <v>18</v>
      </c>
      <c r="E3" s="26"/>
      <c r="F3" s="27" t="s">
        <v>19</v>
      </c>
      <c r="G3" s="28" t="s">
        <v>20</v>
      </c>
      <c r="H3" s="28" t="s">
        <v>21</v>
      </c>
      <c r="I3" s="28" t="s">
        <v>22</v>
      </c>
      <c r="J3" s="44">
        <v>8525</v>
      </c>
      <c r="K3" s="45">
        <f>J3+L3</f>
        <v>8625</v>
      </c>
      <c r="L3" s="46">
        <v>100</v>
      </c>
      <c r="M3" s="47">
        <v>1</v>
      </c>
      <c r="N3" s="47">
        <v>10</v>
      </c>
      <c r="O3" s="48" t="s">
        <v>23</v>
      </c>
      <c r="P3" s="49"/>
      <c r="Q3" s="69"/>
      <c r="R3" s="70"/>
      <c r="S3" s="70">
        <f>K3</f>
        <v>8625</v>
      </c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</row>
    <row r="4" s="13" customFormat="1" ht="113" customHeight="1" spans="1:31">
      <c r="A4" s="22">
        <v>2</v>
      </c>
      <c r="B4" s="23"/>
      <c r="C4" s="24"/>
      <c r="D4" s="25" t="s">
        <v>24</v>
      </c>
      <c r="E4" s="26"/>
      <c r="F4" s="27" t="s">
        <v>25</v>
      </c>
      <c r="G4" s="28" t="s">
        <v>20</v>
      </c>
      <c r="H4" s="28" t="s">
        <v>21</v>
      </c>
      <c r="I4" s="28" t="s">
        <v>22</v>
      </c>
      <c r="J4" s="44">
        <v>8525</v>
      </c>
      <c r="K4" s="45">
        <f>J4+L4</f>
        <v>8605</v>
      </c>
      <c r="L4" s="46">
        <v>80</v>
      </c>
      <c r="M4" s="47">
        <v>1</v>
      </c>
      <c r="N4" s="47">
        <v>10</v>
      </c>
      <c r="O4" s="48" t="s">
        <v>23</v>
      </c>
      <c r="P4" s="49"/>
      <c r="Q4" s="69"/>
      <c r="R4" s="70"/>
      <c r="S4" s="70">
        <f>K4</f>
        <v>8605</v>
      </c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</row>
    <row r="5" s="13" customFormat="1" ht="113" customHeight="1" spans="1:31">
      <c r="A5" s="22">
        <v>2</v>
      </c>
      <c r="B5" s="23"/>
      <c r="C5" s="24"/>
      <c r="D5" s="25" t="s">
        <v>26</v>
      </c>
      <c r="E5" s="26"/>
      <c r="F5" s="27" t="s">
        <v>27</v>
      </c>
      <c r="G5" s="28" t="s">
        <v>20</v>
      </c>
      <c r="H5" s="28" t="s">
        <v>21</v>
      </c>
      <c r="I5" s="28" t="s">
        <v>22</v>
      </c>
      <c r="J5" s="44">
        <v>8525</v>
      </c>
      <c r="K5" s="45">
        <f>J5+L5</f>
        <v>8575</v>
      </c>
      <c r="L5" s="46">
        <v>50</v>
      </c>
      <c r="M5" s="47">
        <v>1</v>
      </c>
      <c r="N5" s="47">
        <v>10</v>
      </c>
      <c r="O5" s="48" t="s">
        <v>23</v>
      </c>
      <c r="P5" s="49"/>
      <c r="Q5" s="69"/>
      <c r="R5" s="70"/>
      <c r="S5" s="70">
        <f>K5</f>
        <v>8575</v>
      </c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</row>
    <row r="6" s="13" customFormat="1" ht="31" customHeight="1" spans="1:31">
      <c r="A6" s="22">
        <v>3</v>
      </c>
      <c r="B6" s="23"/>
      <c r="C6" s="24"/>
      <c r="D6" s="25" t="s">
        <v>28</v>
      </c>
      <c r="E6" s="25"/>
      <c r="F6" s="27" t="s">
        <v>29</v>
      </c>
      <c r="G6" s="28" t="s">
        <v>20</v>
      </c>
      <c r="H6" s="28" t="s">
        <v>21</v>
      </c>
      <c r="I6" s="28" t="s">
        <v>30</v>
      </c>
      <c r="J6" s="50">
        <f>522+4+58+50+38+34+34+16+118+20+38+50+34+20+18+18+18+212</f>
        <v>1302</v>
      </c>
      <c r="K6" s="51">
        <f>J6+L6</f>
        <v>1322</v>
      </c>
      <c r="L6" s="52">
        <v>20</v>
      </c>
      <c r="M6" s="53">
        <v>1</v>
      </c>
      <c r="N6" s="53"/>
      <c r="O6" s="54" t="s">
        <v>31</v>
      </c>
      <c r="P6" s="55"/>
      <c r="Q6" s="72" t="s">
        <v>32</v>
      </c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</row>
    <row r="7" s="13" customFormat="1" ht="31" customHeight="1" spans="1:31">
      <c r="A7" s="22"/>
      <c r="B7" s="23"/>
      <c r="C7" s="24"/>
      <c r="D7" s="25"/>
      <c r="E7" s="25"/>
      <c r="F7" s="27"/>
      <c r="G7" s="28"/>
      <c r="H7" s="28"/>
      <c r="I7" s="28" t="s">
        <v>33</v>
      </c>
      <c r="J7" s="50">
        <f>783+6+87+75+57+51+51+24+177+30+57+75+51+30+27+27+27+318</f>
        <v>1953</v>
      </c>
      <c r="K7" s="51">
        <f t="shared" ref="K7:K12" si="0">J7+L7</f>
        <v>1973</v>
      </c>
      <c r="L7" s="52">
        <v>20</v>
      </c>
      <c r="M7" s="53">
        <v>1</v>
      </c>
      <c r="N7" s="53">
        <v>10</v>
      </c>
      <c r="O7" s="54"/>
      <c r="P7" s="55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</row>
    <row r="8" s="13" customFormat="1" ht="31" customHeight="1" spans="1:31">
      <c r="A8" s="22"/>
      <c r="B8" s="23"/>
      <c r="C8" s="24"/>
      <c r="D8" s="25"/>
      <c r="E8" s="25"/>
      <c r="F8" s="27"/>
      <c r="G8" s="28"/>
      <c r="H8" s="28"/>
      <c r="I8" s="28" t="s">
        <v>34</v>
      </c>
      <c r="J8" s="50">
        <f>783+6+87+75+57+51+51+24+177+30+57+75+51+30+27+27+27+318</f>
        <v>1953</v>
      </c>
      <c r="K8" s="51">
        <f t="shared" si="0"/>
        <v>1973</v>
      </c>
      <c r="L8" s="52">
        <v>20</v>
      </c>
      <c r="M8" s="53">
        <v>1</v>
      </c>
      <c r="N8" s="53"/>
      <c r="O8" s="54"/>
      <c r="P8" s="55"/>
      <c r="Q8" s="73"/>
      <c r="R8" s="70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</row>
    <row r="9" s="13" customFormat="1" ht="31" customHeight="1" spans="1:31">
      <c r="A9" s="22"/>
      <c r="B9" s="23"/>
      <c r="C9" s="24"/>
      <c r="D9" s="25"/>
      <c r="E9" s="25"/>
      <c r="F9" s="27"/>
      <c r="G9" s="28"/>
      <c r="H9" s="28"/>
      <c r="I9" s="28" t="s">
        <v>35</v>
      </c>
      <c r="J9" s="50">
        <f>522+4+58+50+38+34+34+16+118+20+38+50+34+20+18+18+18+212</f>
        <v>1302</v>
      </c>
      <c r="K9" s="51">
        <f t="shared" si="0"/>
        <v>1322</v>
      </c>
      <c r="L9" s="52">
        <v>20</v>
      </c>
      <c r="M9" s="53">
        <v>1</v>
      </c>
      <c r="N9" s="53"/>
      <c r="O9" s="54"/>
      <c r="P9" s="55"/>
      <c r="Q9" s="73"/>
      <c r="R9" s="70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</row>
    <row r="10" s="13" customFormat="1" ht="31" customHeight="1" spans="1:31">
      <c r="A10" s="22"/>
      <c r="B10" s="23"/>
      <c r="C10" s="24"/>
      <c r="D10" s="25"/>
      <c r="E10" s="25"/>
      <c r="F10" s="27"/>
      <c r="G10" s="28"/>
      <c r="H10" s="28"/>
      <c r="I10" s="28" t="s">
        <v>36</v>
      </c>
      <c r="J10" s="50">
        <f>261+2+29+25+19+17+17+8+59+10+19+25+17+10+9+9+9+106</f>
        <v>651</v>
      </c>
      <c r="K10" s="51">
        <f t="shared" si="0"/>
        <v>671</v>
      </c>
      <c r="L10" s="52">
        <v>20</v>
      </c>
      <c r="M10" s="53">
        <v>1</v>
      </c>
      <c r="N10" s="53"/>
      <c r="O10" s="54"/>
      <c r="P10" s="55"/>
      <c r="Q10" s="73"/>
      <c r="R10" s="71"/>
      <c r="S10" s="70">
        <f>SUM(K6:K10)</f>
        <v>7261</v>
      </c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</row>
    <row r="11" s="13" customFormat="1" ht="71" customHeight="1" spans="1:31">
      <c r="A11" s="22">
        <v>4</v>
      </c>
      <c r="B11" s="23"/>
      <c r="C11" s="24"/>
      <c r="D11" s="29" t="s">
        <v>37</v>
      </c>
      <c r="E11" s="29"/>
      <c r="F11" s="30"/>
      <c r="G11" s="31" t="s">
        <v>20</v>
      </c>
      <c r="H11" s="31" t="s">
        <v>21</v>
      </c>
      <c r="I11" s="56" t="s">
        <v>38</v>
      </c>
      <c r="J11" s="57">
        <f>68+102+102+68+34</f>
        <v>374</v>
      </c>
      <c r="K11" s="51">
        <f t="shared" si="0"/>
        <v>374</v>
      </c>
      <c r="L11" s="58">
        <v>0</v>
      </c>
      <c r="M11" s="59">
        <v>1</v>
      </c>
      <c r="N11" s="59"/>
      <c r="O11" s="60" t="s">
        <v>39</v>
      </c>
      <c r="P11" s="61"/>
      <c r="Q11" s="74" t="s">
        <v>40</v>
      </c>
      <c r="R11" s="75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</row>
    <row r="12" s="13" customFormat="1" ht="71" customHeight="1" spans="1:31">
      <c r="A12" s="22">
        <v>5</v>
      </c>
      <c r="B12" s="23"/>
      <c r="C12" s="24"/>
      <c r="D12" s="29" t="s">
        <v>41</v>
      </c>
      <c r="E12" s="29"/>
      <c r="F12" s="30"/>
      <c r="G12" s="31" t="s">
        <v>20</v>
      </c>
      <c r="H12" s="31" t="s">
        <v>21</v>
      </c>
      <c r="I12" s="56" t="s">
        <v>42</v>
      </c>
      <c r="J12" s="57">
        <f>180+270+270+180+90</f>
        <v>990</v>
      </c>
      <c r="K12" s="51">
        <f t="shared" si="0"/>
        <v>990</v>
      </c>
      <c r="L12" s="58">
        <v>0</v>
      </c>
      <c r="M12" s="59">
        <v>1</v>
      </c>
      <c r="N12" s="59"/>
      <c r="O12" s="60" t="s">
        <v>43</v>
      </c>
      <c r="P12" s="61"/>
      <c r="Q12" s="74" t="s">
        <v>40</v>
      </c>
      <c r="R12" s="75"/>
      <c r="S12" s="70">
        <f>K11+K12</f>
        <v>1364</v>
      </c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</row>
    <row r="13" s="13" customFormat="1" ht="59.5" customHeight="1" spans="1:31">
      <c r="A13" s="32"/>
      <c r="B13" s="33"/>
      <c r="C13" s="34"/>
      <c r="D13" s="35"/>
      <c r="E13" s="35"/>
      <c r="F13" s="36"/>
      <c r="G13" s="37"/>
      <c r="H13" s="37"/>
      <c r="I13" s="37"/>
      <c r="J13" s="62">
        <f>SUM(J3:J12)</f>
        <v>34100</v>
      </c>
      <c r="K13" s="63">
        <f>SUM(K3:K12)</f>
        <v>34430</v>
      </c>
      <c r="L13" s="62">
        <f>SUM(L3:L12)</f>
        <v>330</v>
      </c>
      <c r="M13" s="64"/>
      <c r="N13" s="64"/>
      <c r="O13" s="64"/>
      <c r="P13" s="65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</row>
    <row r="14" ht="18.65" customHeight="1" spans="6:15">
      <c r="F14" s="38"/>
      <c r="G14" s="38"/>
      <c r="H14" s="38"/>
      <c r="I14" s="38"/>
      <c r="J14" s="66"/>
      <c r="K14" s="38"/>
      <c r="L14" s="38"/>
      <c r="M14" s="38"/>
      <c r="N14" s="38"/>
      <c r="O14" s="38"/>
    </row>
    <row r="15" ht="18.65" customHeight="1" spans="6:15">
      <c r="F15" s="38"/>
      <c r="G15" s="38"/>
      <c r="H15" s="38"/>
      <c r="I15" s="38"/>
      <c r="J15" s="66"/>
      <c r="K15" s="38"/>
      <c r="L15" s="38"/>
      <c r="M15" s="38"/>
      <c r="N15" s="38"/>
      <c r="O15" s="38"/>
    </row>
    <row r="16" spans="10:10">
      <c r="J16" s="67"/>
    </row>
    <row r="1047986" s="14" customFormat="1" spans="1:19">
      <c r="A1047986" s="15"/>
      <c r="B1047986" s="15"/>
      <c r="C1047986" s="15"/>
      <c r="D1047986" s="76"/>
      <c r="E1047986" s="12"/>
      <c r="J1047986" s="16"/>
      <c r="K1047986" s="16"/>
      <c r="M1047986" s="15"/>
      <c r="N1047986" s="15"/>
      <c r="O1047986" s="15"/>
      <c r="P1047986" s="15"/>
      <c r="Q1047986" s="15"/>
      <c r="R1047986" s="15"/>
      <c r="S1047986" s="15"/>
    </row>
  </sheetData>
  <mergeCells count="12">
    <mergeCell ref="A1:P1"/>
    <mergeCell ref="A6:A10"/>
    <mergeCell ref="B3:B12"/>
    <mergeCell ref="C3:C12"/>
    <mergeCell ref="D6:D10"/>
    <mergeCell ref="E6:E10"/>
    <mergeCell ref="F6:F10"/>
    <mergeCell ref="G6:G10"/>
    <mergeCell ref="H6:H10"/>
    <mergeCell ref="O6:O10"/>
    <mergeCell ref="Q6:Q10"/>
    <mergeCell ref="R11:R12"/>
  </mergeCells>
  <pageMargins left="0.7" right="0.7" top="0.75" bottom="0.75" header="0.3" footer="0.3"/>
  <pageSetup paperSize="9" scale="36" orientation="landscape"/>
  <headerFooter/>
  <rowBreaks count="1" manualBreakCount="1">
    <brk id="35" max="16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59" zoomScaleNormal="59" workbookViewId="0">
      <pane ySplit="1" topLeftCell="A2" activePane="bottomLeft" state="frozen"/>
      <selection/>
      <selection pane="bottomLeft" activeCell="E14" sqref="E14"/>
    </sheetView>
  </sheetViews>
  <sheetFormatPr defaultColWidth="9" defaultRowHeight="14" outlineLevelCol="7"/>
  <cols>
    <col min="1" max="1" width="16.9" style="1" customWidth="1"/>
    <col min="2" max="2" width="20.9" style="1" customWidth="1"/>
    <col min="3" max="3" width="24.5" style="1" customWidth="1"/>
    <col min="4" max="4" width="8.8" style="2"/>
    <col min="5" max="5" width="30.8" style="1" customWidth="1"/>
    <col min="6" max="6" width="36.5" style="2" customWidth="1"/>
    <col min="7" max="7" width="12.2" style="2" customWidth="1"/>
    <col min="8" max="8" width="16.6" style="3" customWidth="1"/>
    <col min="9" max="10" width="9.6" style="1" customWidth="1"/>
    <col min="11" max="16384" width="8.8" style="1"/>
  </cols>
  <sheetData>
    <row r="1" ht="44.5" customHeight="1" spans="1:8">
      <c r="A1" s="4" t="s">
        <v>44</v>
      </c>
      <c r="B1" s="4" t="s">
        <v>45</v>
      </c>
      <c r="C1" s="4" t="s">
        <v>46</v>
      </c>
      <c r="D1" s="4" t="s">
        <v>47</v>
      </c>
      <c r="E1" s="4" t="s">
        <v>48</v>
      </c>
      <c r="F1" s="4" t="s">
        <v>49</v>
      </c>
      <c r="G1" s="4" t="s">
        <v>9</v>
      </c>
      <c r="H1" s="4" t="s">
        <v>50</v>
      </c>
    </row>
    <row r="2" ht="34" customHeight="1" spans="1:8">
      <c r="A2" s="5" t="s">
        <v>17</v>
      </c>
      <c r="B2" s="6" t="s">
        <v>51</v>
      </c>
      <c r="C2" s="5" t="s">
        <v>21</v>
      </c>
      <c r="D2" s="5" t="s">
        <v>30</v>
      </c>
      <c r="E2" s="7" t="s">
        <v>52</v>
      </c>
      <c r="F2" s="5" t="s">
        <v>53</v>
      </c>
      <c r="G2" s="5">
        <v>68</v>
      </c>
      <c r="H2" s="8"/>
    </row>
    <row r="3" ht="34" customHeight="1" spans="1:8">
      <c r="A3" s="5"/>
      <c r="B3" s="5"/>
      <c r="C3" s="5"/>
      <c r="D3" s="5" t="s">
        <v>33</v>
      </c>
      <c r="E3" s="7" t="s">
        <v>54</v>
      </c>
      <c r="F3" s="5" t="s">
        <v>55</v>
      </c>
      <c r="G3" s="5">
        <v>102</v>
      </c>
      <c r="H3" s="8">
        <v>5</v>
      </c>
    </row>
    <row r="4" ht="34" customHeight="1" spans="1:8">
      <c r="A4" s="5"/>
      <c r="B4" s="5"/>
      <c r="C4" s="5"/>
      <c r="D4" s="5" t="s">
        <v>34</v>
      </c>
      <c r="E4" s="7" t="s">
        <v>56</v>
      </c>
      <c r="F4" s="5" t="s">
        <v>57</v>
      </c>
      <c r="G4" s="5">
        <v>102</v>
      </c>
      <c r="H4" s="8"/>
    </row>
    <row r="5" ht="34" customHeight="1" spans="1:8">
      <c r="A5" s="5"/>
      <c r="B5" s="5"/>
      <c r="C5" s="5"/>
      <c r="D5" s="5" t="s">
        <v>35</v>
      </c>
      <c r="E5" s="7" t="s">
        <v>58</v>
      </c>
      <c r="F5" s="5" t="s">
        <v>59</v>
      </c>
      <c r="G5" s="5">
        <v>68</v>
      </c>
      <c r="H5" s="8"/>
    </row>
    <row r="6" ht="34" customHeight="1" spans="1:8">
      <c r="A6" s="5"/>
      <c r="B6" s="5"/>
      <c r="C6" s="5"/>
      <c r="D6" s="5" t="s">
        <v>36</v>
      </c>
      <c r="E6" s="7" t="s">
        <v>60</v>
      </c>
      <c r="F6" s="5" t="s">
        <v>61</v>
      </c>
      <c r="G6" s="5">
        <v>34</v>
      </c>
      <c r="H6" s="8"/>
    </row>
    <row r="7" ht="34" customHeight="1" spans="1:8">
      <c r="A7" s="5" t="s">
        <v>17</v>
      </c>
      <c r="B7" s="6" t="s">
        <v>62</v>
      </c>
      <c r="C7" s="5" t="s">
        <v>21</v>
      </c>
      <c r="D7" s="5" t="s">
        <v>30</v>
      </c>
      <c r="E7" s="7" t="s">
        <v>52</v>
      </c>
      <c r="F7" s="5" t="s">
        <v>63</v>
      </c>
      <c r="G7" s="5">
        <v>180</v>
      </c>
      <c r="H7" s="8"/>
    </row>
    <row r="8" ht="34" customHeight="1" spans="1:8">
      <c r="A8" s="5"/>
      <c r="B8" s="5"/>
      <c r="C8" s="5"/>
      <c r="D8" s="5" t="s">
        <v>33</v>
      </c>
      <c r="E8" s="7" t="s">
        <v>54</v>
      </c>
      <c r="F8" s="5" t="s">
        <v>64</v>
      </c>
      <c r="G8" s="5">
        <v>270</v>
      </c>
      <c r="H8" s="8">
        <v>5</v>
      </c>
    </row>
    <row r="9" ht="34" customHeight="1" spans="1:8">
      <c r="A9" s="5"/>
      <c r="B9" s="5"/>
      <c r="C9" s="5"/>
      <c r="D9" s="5" t="s">
        <v>34</v>
      </c>
      <c r="E9" s="7" t="s">
        <v>56</v>
      </c>
      <c r="F9" s="5" t="s">
        <v>65</v>
      </c>
      <c r="G9" s="5">
        <v>270</v>
      </c>
      <c r="H9" s="8"/>
    </row>
    <row r="10" ht="34" customHeight="1" spans="1:8">
      <c r="A10" s="5"/>
      <c r="B10" s="5"/>
      <c r="C10" s="5"/>
      <c r="D10" s="5" t="s">
        <v>35</v>
      </c>
      <c r="E10" s="7" t="s">
        <v>58</v>
      </c>
      <c r="F10" s="5" t="s">
        <v>66</v>
      </c>
      <c r="G10" s="5">
        <v>180</v>
      </c>
      <c r="H10" s="8"/>
    </row>
    <row r="11" ht="34" customHeight="1" spans="1:8">
      <c r="A11" s="5"/>
      <c r="B11" s="5"/>
      <c r="C11" s="5"/>
      <c r="D11" s="5" t="s">
        <v>36</v>
      </c>
      <c r="E11" s="7" t="s">
        <v>60</v>
      </c>
      <c r="F11" s="5" t="s">
        <v>67</v>
      </c>
      <c r="G11" s="5">
        <v>90</v>
      </c>
      <c r="H11" s="8"/>
    </row>
    <row r="12" ht="37.5" customHeight="1" spans="5:7">
      <c r="E12" s="9"/>
      <c r="F12" s="9"/>
      <c r="G12" s="10">
        <f>SUM(G2:G11)</f>
        <v>1364</v>
      </c>
    </row>
  </sheetData>
  <mergeCells count="7">
    <mergeCell ref="E12:F12"/>
    <mergeCell ref="A2:A6"/>
    <mergeCell ref="A7:A11"/>
    <mergeCell ref="B2:B6"/>
    <mergeCell ref="B7:B11"/>
    <mergeCell ref="C2:C6"/>
    <mergeCell ref="C7:C1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吊牌</vt:lpstr>
      <vt:lpstr>白俄罗斯+俄罗斯价钱牌明细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piuuuuuu</cp:lastModifiedBy>
  <dcterms:created xsi:type="dcterms:W3CDTF">2025-02-11T02:45:00Z</dcterms:created>
  <cp:lastPrinted>2025-03-27T11:00:00Z</cp:lastPrinted>
  <dcterms:modified xsi:type="dcterms:W3CDTF">2025-03-31T08:19:39Z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68116110E1A04318860327839CB5E2E4_12</vt:lpwstr>
  </property>
  <property fmtid="{D5CDD505-2E9C-101B-9397-08002B2CF9AE}" pid="3" name="KSOProductBuildVer">
    <vt:lpwstr>2052-12.1.0.20305</vt:lpwstr>
  </property>
</Properties>
</file>