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2"/>
  </bookViews>
  <sheets>
    <sheet name="NB35HQ017298 配比" sheetId="1" r:id="rId1"/>
    <sheet name="NB35HQ017298 独码" sheetId="2" r:id="rId2"/>
    <sheet name="NB35HQ017258 配比" sheetId="3" r:id="rId3"/>
  </sheets>
  <definedNames>
    <definedName name="_xlnm._FilterDatabase" localSheetId="2" hidden="1">'NB35HQ017258 配比'!$A$1:$V$1</definedName>
    <definedName name="_xlnm._FilterDatabase" localSheetId="0" hidden="1">'NB35HQ017298 配比'!$A$1:$X$18</definedName>
    <definedName name="_xlnm._FilterDatabase" localSheetId="1" hidden="1">'NB35HQ017298 独码'!$A$1:$I$1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<sst xmlns="http://schemas.openxmlformats.org/spreadsheetml/2006/main" count="1567" uniqueCount="202">
  <si>
    <t>WM PO#</t>
  </si>
  <si>
    <t>Line Number</t>
  </si>
  <si>
    <t>MABD</t>
  </si>
  <si>
    <t>Item Description</t>
  </si>
  <si>
    <t>Channel Method</t>
  </si>
  <si>
    <t>Event</t>
  </si>
  <si>
    <t>Vendor Stock Number</t>
  </si>
  <si>
    <t>Item Number</t>
  </si>
  <si>
    <t>COLOR</t>
  </si>
  <si>
    <t>GTIN</t>
  </si>
  <si>
    <t>PPK CODE</t>
  </si>
  <si>
    <t>XXS</t>
  </si>
  <si>
    <t>XS</t>
  </si>
  <si>
    <t>S</t>
  </si>
  <si>
    <t>M</t>
  </si>
  <si>
    <t>L</t>
  </si>
  <si>
    <t>XL</t>
  </si>
  <si>
    <t>XXL</t>
  </si>
  <si>
    <t>PPK</t>
  </si>
  <si>
    <t>TTL CTNS</t>
  </si>
  <si>
    <t>TTL PCS</t>
  </si>
  <si>
    <t>贴纸张数</t>
  </si>
  <si>
    <t>贴纸采购数</t>
  </si>
  <si>
    <t>EDIT PREPACKS FOR AN ITEM</t>
  </si>
  <si>
    <t>Walmart Item Number</t>
  </si>
  <si>
    <t>Orderable Pack GTIN</t>
  </si>
  <si>
    <t>06/27/2025</t>
  </si>
  <si>
    <t>769-NB LACE TRIM MAX</t>
  </si>
  <si>
    <t>CROSSDOCK</t>
  </si>
  <si>
    <t>AP_SETWK23</t>
  </si>
  <si>
    <t>NB35HQ017298</t>
  </si>
  <si>
    <t>黑色</t>
  </si>
  <si>
    <t>BKSCOM</t>
  </si>
  <si>
    <t>00197880220892</t>
  </si>
  <si>
    <t>Prepack A</t>
  </si>
  <si>
    <t>Style Number</t>
  </si>
  <si>
    <t>676165837</t>
  </si>
  <si>
    <t>10197880171924</t>
  </si>
  <si>
    <t>00197880220908</t>
  </si>
  <si>
    <t>Prepack B</t>
  </si>
  <si>
    <t>Color</t>
  </si>
  <si>
    <t>BLACK SOOT COMBO [BKSCOM]</t>
  </si>
  <si>
    <t>676165838</t>
  </si>
  <si>
    <t>10197880171894</t>
  </si>
  <si>
    <t>00197880220915</t>
  </si>
  <si>
    <t>Prepack C</t>
  </si>
  <si>
    <t>Description</t>
  </si>
  <si>
    <t>NB LACE TRIM MAXI DRESS</t>
  </si>
  <si>
    <t>676165842</t>
  </si>
  <si>
    <t>10197880171917</t>
  </si>
  <si>
    <t>06/13/2025</t>
  </si>
  <si>
    <t>AP_SETWK21</t>
  </si>
  <si>
    <t>UPC</t>
  </si>
  <si>
    <t>Size Scale</t>
  </si>
  <si>
    <t>Scale: 4 [JUNIORS/MISSY SML]</t>
  </si>
  <si>
    <t>Total</t>
  </si>
  <si>
    <t>676165843</t>
  </si>
  <si>
    <t>10197880171900</t>
  </si>
  <si>
    <t>00197880220922</t>
  </si>
  <si>
    <t>Prepack D</t>
  </si>
  <si>
    <t>676179337</t>
  </si>
  <si>
    <t>00197880221035</t>
  </si>
  <si>
    <t>676179338</t>
  </si>
  <si>
    <t>00197880221080</t>
  </si>
  <si>
    <t>00197880220939</t>
  </si>
  <si>
    <t>Prepack E</t>
  </si>
  <si>
    <t>676179339</t>
  </si>
  <si>
    <t>676179340</t>
  </si>
  <si>
    <t>00197880221059</t>
  </si>
  <si>
    <t>00197880220946</t>
  </si>
  <si>
    <t>Prepack F</t>
  </si>
  <si>
    <t>676179341</t>
  </si>
  <si>
    <t>00197880221073</t>
  </si>
  <si>
    <t>676179343</t>
  </si>
  <si>
    <t>00197880220953</t>
  </si>
  <si>
    <t>Prepack G</t>
  </si>
  <si>
    <t>676179344</t>
  </si>
  <si>
    <t>00197880221110</t>
  </si>
  <si>
    <t>676179345</t>
  </si>
  <si>
    <t>00197880220991</t>
  </si>
  <si>
    <t>00197880220960</t>
  </si>
  <si>
    <t>Prepack H</t>
  </si>
  <si>
    <t>676179350</t>
  </si>
  <si>
    <t>Prepack I</t>
  </si>
  <si>
    <t>676179360</t>
  </si>
  <si>
    <t>00197880221011</t>
  </si>
  <si>
    <t>00197880220977</t>
  </si>
  <si>
    <t>676179361</t>
  </si>
  <si>
    <t>ADDITIONAL UNITS</t>
  </si>
  <si>
    <t>00197880254132</t>
  </si>
  <si>
    <t>Prepack J</t>
  </si>
  <si>
    <t>676179363</t>
  </si>
  <si>
    <t>676179367</t>
  </si>
  <si>
    <t>SPARKLING MERLOT COMBO [SPMLCM]</t>
  </si>
  <si>
    <t>676179368</t>
  </si>
  <si>
    <t>00197880221127</t>
  </si>
  <si>
    <t>备次量</t>
  </si>
  <si>
    <t>676179381</t>
  </si>
  <si>
    <t>00197880221134</t>
  </si>
  <si>
    <t>07/04/2025</t>
  </si>
  <si>
    <t>AP_SETWK24</t>
  </si>
  <si>
    <t>红色</t>
  </si>
  <si>
    <t>SPMLCM</t>
  </si>
  <si>
    <t>00197880220984</t>
  </si>
  <si>
    <t>676179384</t>
  </si>
  <si>
    <t>00197880221103</t>
  </si>
  <si>
    <t>07/18/2025</t>
  </si>
  <si>
    <t>AP_SETWK26</t>
  </si>
  <si>
    <t>676179385</t>
  </si>
  <si>
    <t>00197880221097</t>
  </si>
  <si>
    <t>06/20/2025</t>
  </si>
  <si>
    <t>AP_SETWK22</t>
  </si>
  <si>
    <t>676179386</t>
  </si>
  <si>
    <t>676179394</t>
  </si>
  <si>
    <t>00197880221028</t>
  </si>
  <si>
    <t>676179843</t>
  </si>
  <si>
    <t>676179844</t>
  </si>
  <si>
    <t>676179845</t>
  </si>
  <si>
    <t>00197880221066</t>
  </si>
  <si>
    <t>676179849</t>
  </si>
  <si>
    <t>00197880221004</t>
  </si>
  <si>
    <t>676179850</t>
  </si>
  <si>
    <t>676179852</t>
  </si>
  <si>
    <t>00197880221141</t>
  </si>
  <si>
    <t>Prepack K</t>
  </si>
  <si>
    <t>Prepack L</t>
  </si>
  <si>
    <t>Prepack M</t>
  </si>
  <si>
    <t>Prepack N</t>
  </si>
  <si>
    <t>Prepack O</t>
  </si>
  <si>
    <t>Prepack P</t>
  </si>
  <si>
    <t>Prepack Q</t>
  </si>
  <si>
    <t>00197880254149</t>
  </si>
  <si>
    <t>Prepack R</t>
  </si>
  <si>
    <t>SIZE</t>
  </si>
  <si>
    <t>PCS IN CTN</t>
  </si>
  <si>
    <t>PCS IN POLYBAG</t>
  </si>
  <si>
    <t>NB LACE TRIM MAXI DR</t>
  </si>
  <si>
    <t>STAPLESTOCK</t>
  </si>
  <si>
    <t>RPLNSHWK23</t>
  </si>
  <si>
    <t>1471 - NB WOVEN TOP_</t>
  </si>
  <si>
    <t>NB35HQ017258</t>
  </si>
  <si>
    <t>巧克力色</t>
  </si>
  <si>
    <t>BTCHOC</t>
  </si>
  <si>
    <t>00197880221271</t>
  </si>
  <si>
    <t>676182694</t>
  </si>
  <si>
    <t>00197880221387</t>
  </si>
  <si>
    <t>FADED SPRUCE COMBO [FDSPCO]</t>
  </si>
  <si>
    <t>676182695</t>
  </si>
  <si>
    <t>00197880221165</t>
  </si>
  <si>
    <t>NB WOVEN TOP</t>
  </si>
  <si>
    <t>676182698</t>
  </si>
  <si>
    <t>676182700</t>
  </si>
  <si>
    <t>00197880221400</t>
  </si>
  <si>
    <t>00197880221288</t>
  </si>
  <si>
    <t>676182701</t>
  </si>
  <si>
    <t>676182702</t>
  </si>
  <si>
    <t>00197880221226</t>
  </si>
  <si>
    <t>676182703</t>
  </si>
  <si>
    <t>00197880221370</t>
  </si>
  <si>
    <t>676182704</t>
  </si>
  <si>
    <t>00197880221318</t>
  </si>
  <si>
    <t>00197880221295</t>
  </si>
  <si>
    <t>676182705</t>
  </si>
  <si>
    <t>00197880221240</t>
  </si>
  <si>
    <t>676182706</t>
  </si>
  <si>
    <t>00197880221202</t>
  </si>
  <si>
    <t>676182707</t>
  </si>
  <si>
    <t>00197880221332</t>
  </si>
  <si>
    <t>676182709</t>
  </si>
  <si>
    <t>00197880221325</t>
  </si>
  <si>
    <t>00197880221301</t>
  </si>
  <si>
    <t>676182712</t>
  </si>
  <si>
    <t>00197880221196</t>
  </si>
  <si>
    <t>676182713</t>
  </si>
  <si>
    <t>00197880221264</t>
  </si>
  <si>
    <t>676182714</t>
  </si>
  <si>
    <t>00197880221233</t>
  </si>
  <si>
    <t>676182717</t>
  </si>
  <si>
    <t>00197880221394</t>
  </si>
  <si>
    <t>676182718</t>
  </si>
  <si>
    <t>00197880221219</t>
  </si>
  <si>
    <t>676182719</t>
  </si>
  <si>
    <t>00197880221356</t>
  </si>
  <si>
    <t>676182721</t>
  </si>
  <si>
    <t>00197880221158</t>
  </si>
  <si>
    <t>BITTER CHOCOLATE COMBO [BTCHOC]</t>
  </si>
  <si>
    <t>676182722</t>
  </si>
  <si>
    <t>00197880221172</t>
  </si>
  <si>
    <t>676182723</t>
  </si>
  <si>
    <t>00197880221363</t>
  </si>
  <si>
    <t>00197880221349</t>
  </si>
  <si>
    <t>676182726</t>
  </si>
  <si>
    <t>00197880221189</t>
  </si>
  <si>
    <t>676182730</t>
  </si>
  <si>
    <t>676182734</t>
  </si>
  <si>
    <t>676182736</t>
  </si>
  <si>
    <t>676182737</t>
  </si>
  <si>
    <t>00197880221257</t>
  </si>
  <si>
    <t>00197880254156</t>
  </si>
  <si>
    <t>绿色</t>
  </si>
  <si>
    <t>FDSPCO</t>
  </si>
  <si>
    <t>00197880254163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</si>
</sst>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等线"/>
      <charset val="134"/>
      <scheme val="minor"/>
    </font>
    <font>
      <b/>
      <sz val="12"/>
      <color theme="0"/>
      <name val="Calibri"/>
      <charset val="134"/>
    </font>
    <font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2"/>
      <color rgb="FF808080"/>
      <name val="Calibri (Body)"/>
      <charset val="134"/>
    </font>
    <font>
      <b/>
      <sz val="12"/>
      <color rgb="FFFFFFFF"/>
      <name val="Calibri"/>
      <charset val="134"/>
    </font>
    <font>
      <sz val="11"/>
      <name val="等线"/>
      <charset val="134"/>
      <scheme val="minor"/>
    </font>
    <font>
      <b/>
      <sz val="12"/>
      <name val="宋体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CDCDC"/>
        <bgColor rgb="FF000000"/>
      </patternFill>
    </fill>
    <fill>
      <patternFill patternType="solid">
        <fgColor rgb="FF3479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1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justify" wrapText="1"/>
    </xf>
    <xf numFmtId="0" fontId="0" fillId="4" borderId="1" xfId="0" applyFill="1" applyBorder="1" applyAlignment="1">
      <alignment horizontal="center" vertical="justify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7" borderId="1" xfId="0" applyFill="1" applyBorder="1"/>
    <xf numFmtId="176" fontId="0" fillId="7" borderId="1" xfId="0" applyNumberForma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0" fillId="0" borderId="0" xfId="0" applyNumberFormat="1"/>
    <xf numFmtId="0" fontId="5" fillId="8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6" fillId="9" borderId="2" xfId="0" applyFont="1" applyFill="1" applyBorder="1" applyAlignment="1">
      <alignment horizontal="center" vertical="justify" wrapText="1"/>
    </xf>
    <xf numFmtId="0" fontId="6" fillId="9" borderId="3" xfId="0" applyFont="1" applyFill="1" applyBorder="1" applyAlignment="1">
      <alignment horizontal="center" vertical="justify" wrapText="1"/>
    </xf>
    <xf numFmtId="0" fontId="0" fillId="0" borderId="2" xfId="0" applyBorder="1" applyAlignment="1">
      <alignment horizontal="center" vertical="justify" wrapText="1"/>
    </xf>
    <xf numFmtId="0" fontId="0" fillId="0" borderId="3" xfId="0" applyBorder="1" applyAlignment="1">
      <alignment horizontal="center" vertical="justify" wrapText="1"/>
    </xf>
    <xf numFmtId="0" fontId="6" fillId="9" borderId="1" xfId="0" applyFont="1" applyFill="1" applyBorder="1" applyAlignment="1">
      <alignment horizontal="center" vertical="justify" wrapText="1"/>
    </xf>
    <xf numFmtId="0" fontId="0" fillId="0" borderId="1" xfId="0" applyFill="1" applyBorder="1" applyAlignment="1">
      <alignment horizontal="center" vertical="justify" wrapText="1"/>
    </xf>
    <xf numFmtId="0" fontId="0" fillId="0" borderId="4" xfId="0" applyBorder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7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justify" wrapText="1"/>
    </xf>
    <xf numFmtId="0" fontId="0" fillId="0" borderId="1" xfId="0" applyFont="1" applyBorder="1" applyAlignment="1">
      <alignment horizontal="center" vertical="justify" wrapText="1"/>
    </xf>
    <xf numFmtId="0" fontId="0" fillId="4" borderId="1" xfId="0" applyFont="1" applyFill="1" applyBorder="1" applyAlignment="1">
      <alignment horizontal="center" vertical="justify" wrapText="1"/>
    </xf>
    <xf numFmtId="0" fontId="2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justify" wrapText="1"/>
    </xf>
    <xf numFmtId="0" fontId="7" fillId="7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justify" wrapText="1"/>
    </xf>
    <xf numFmtId="176" fontId="7" fillId="7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justify" wrapText="1"/>
    </xf>
    <xf numFmtId="0" fontId="3" fillId="0" borderId="0" xfId="0" applyFont="1" applyBorder="1" applyAlignment="1">
      <alignment horizontal="center" vertical="justify" wrapText="1"/>
    </xf>
    <xf numFmtId="0" fontId="7" fillId="2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justify" wrapText="1"/>
    </xf>
    <xf numFmtId="176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4" borderId="1" xfId="0" applyFont="1" applyFill="1" applyBorder="1" applyAlignment="1" quotePrefix="1">
      <alignment horizontal="center"/>
    </xf>
    <xf numFmtId="0" fontId="3" fillId="5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59"/>
  <sheetViews>
    <sheetView tabSelected="1" zoomScale="70" zoomScaleNormal="70" topLeftCell="E39" workbookViewId="0">
      <selection activeCell="X21" sqref="X21:X58"/>
    </sheetView>
  </sheetViews>
  <sheetFormatPr defaultColWidth="9" defaultRowHeight="13.8"/>
  <cols>
    <col min="1" max="1" width="17.1851851851852" style="8" customWidth="1"/>
    <col min="2" max="2" width="12.5462962962963" style="8" customWidth="1"/>
    <col min="3" max="3" width="10.0925925925926" style="8" customWidth="1"/>
    <col min="4" max="4" width="19.8148148148148" style="8" customWidth="1"/>
    <col min="5" max="5" width="16.0925925925926" style="8" customWidth="1"/>
    <col min="6" max="6" width="11.3703703703704" style="8" customWidth="1"/>
    <col min="7" max="7" width="21.1851851851852" style="8" customWidth="1"/>
    <col min="8" max="9" width="13.0925925925926" style="8" customWidth="1"/>
    <col min="10" max="10" width="8" style="8" customWidth="1"/>
    <col min="11" max="11" width="21.4259259259259" style="8" customWidth="1"/>
    <col min="12" max="12" width="9.90740740740741" style="8" customWidth="1"/>
    <col min="13" max="13" width="3.81481481481481" style="8" customWidth="1"/>
    <col min="14" max="14" width="2.81481481481481" style="8" customWidth="1"/>
    <col min="15" max="15" width="1.81481481481481" style="8" customWidth="1"/>
    <col min="16" max="16" width="2.26851851851852" style="8" customWidth="1"/>
    <col min="17" max="17" width="1.81481481481481" style="8" customWidth="1"/>
    <col min="18" max="18" width="2.72222222222222" style="8" customWidth="1"/>
    <col min="19" max="19" width="3.72222222222222" style="8" customWidth="1"/>
    <col min="20" max="20" width="4.37037037037037" style="11" customWidth="1"/>
    <col min="21" max="21" width="9.09259259259259" style="8" customWidth="1"/>
    <col min="22" max="22" width="7.72222222222222" style="8" customWidth="1"/>
    <col min="23" max="23" width="7.72222222222222" style="1" customWidth="1"/>
    <col min="24" max="24" width="14.9074074074074" style="31" customWidth="1"/>
    <col min="25" max="25" width="14.9074074074074" style="32" customWidth="1"/>
    <col min="27" max="27" width="13.5462962962963" style="3" customWidth="1"/>
    <col min="28" max="35" width="8.72222222222222" customWidth="1"/>
    <col min="36" max="36" width="4.81481481481481" customWidth="1"/>
    <col min="38" max="38" width="18.7222222222222" customWidth="1"/>
    <col min="39" max="39" width="17.7222222222222" customWidth="1"/>
  </cols>
  <sheetData>
    <row r="1" ht="31.2" spans="1:39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/>
      <c r="J1" s="33" t="s">
        <v>8</v>
      </c>
      <c r="K1" s="33" t="s">
        <v>9</v>
      </c>
      <c r="L1" s="33" t="s">
        <v>10</v>
      </c>
      <c r="M1" s="36" t="s">
        <v>11</v>
      </c>
      <c r="N1" s="36" t="s">
        <v>12</v>
      </c>
      <c r="O1" s="36" t="s">
        <v>13</v>
      </c>
      <c r="P1" s="36" t="s">
        <v>14</v>
      </c>
      <c r="Q1" s="36" t="s">
        <v>15</v>
      </c>
      <c r="R1" s="36" t="s">
        <v>16</v>
      </c>
      <c r="S1" s="36" t="s">
        <v>17</v>
      </c>
      <c r="T1" s="33" t="s">
        <v>18</v>
      </c>
      <c r="U1" s="33" t="s">
        <v>19</v>
      </c>
      <c r="V1" s="33" t="s">
        <v>20</v>
      </c>
      <c r="W1" s="40" t="s">
        <v>21</v>
      </c>
      <c r="X1" s="41" t="s">
        <v>22</v>
      </c>
      <c r="Y1" s="48"/>
      <c r="AB1" t="s">
        <v>23</v>
      </c>
      <c r="AL1" t="s">
        <v>24</v>
      </c>
      <c r="AM1" t="s">
        <v>25</v>
      </c>
    </row>
    <row r="2" ht="27.6" spans="1:39">
      <c r="A2" s="34">
        <v>4727580066</v>
      </c>
      <c r="B2" s="34">
        <v>2</v>
      </c>
      <c r="C2" s="34" t="s">
        <v>26</v>
      </c>
      <c r="D2" s="34" t="s">
        <v>27</v>
      </c>
      <c r="E2" s="34" t="s">
        <v>28</v>
      </c>
      <c r="F2" s="34" t="s">
        <v>29</v>
      </c>
      <c r="G2" s="34" t="s">
        <v>30</v>
      </c>
      <c r="H2" s="34">
        <v>676179339</v>
      </c>
      <c r="I2" s="34" t="s">
        <v>31</v>
      </c>
      <c r="J2" s="37" t="s">
        <v>32</v>
      </c>
      <c r="K2" s="9" t="s">
        <v>33</v>
      </c>
      <c r="L2" s="37" t="s">
        <v>34</v>
      </c>
      <c r="M2" s="38">
        <v>0</v>
      </c>
      <c r="N2" s="38">
        <v>2</v>
      </c>
      <c r="O2" s="38">
        <v>3</v>
      </c>
      <c r="P2" s="38">
        <v>4</v>
      </c>
      <c r="Q2" s="38">
        <v>3</v>
      </c>
      <c r="R2" s="38">
        <v>1</v>
      </c>
      <c r="S2" s="38">
        <v>1</v>
      </c>
      <c r="T2" s="11">
        <v>14</v>
      </c>
      <c r="U2" s="34">
        <v>222</v>
      </c>
      <c r="V2" s="34">
        <v>3108</v>
      </c>
      <c r="W2" s="42">
        <f>U2*2</f>
        <v>444</v>
      </c>
      <c r="X2" s="43">
        <f>U2*2*1.035</f>
        <v>459.54</v>
      </c>
      <c r="Y2" s="49">
        <f>X2-W2</f>
        <v>15.54</v>
      </c>
      <c r="AB2" t="s">
        <v>35</v>
      </c>
      <c r="AC2" t="s">
        <v>30</v>
      </c>
      <c r="AL2" t="s">
        <v>36</v>
      </c>
      <c r="AM2" t="s">
        <v>37</v>
      </c>
    </row>
    <row r="3" ht="27.6" spans="1:39">
      <c r="A3" s="34">
        <v>4727580066</v>
      </c>
      <c r="B3" s="34">
        <v>7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>
        <v>676179350</v>
      </c>
      <c r="I3" s="34" t="s">
        <v>31</v>
      </c>
      <c r="J3" s="37" t="s">
        <v>32</v>
      </c>
      <c r="K3" s="9" t="s">
        <v>38</v>
      </c>
      <c r="L3" s="37" t="s">
        <v>39</v>
      </c>
      <c r="M3" s="38">
        <v>1</v>
      </c>
      <c r="N3" s="38">
        <v>2</v>
      </c>
      <c r="O3" s="38">
        <v>3</v>
      </c>
      <c r="P3" s="38">
        <v>3</v>
      </c>
      <c r="Q3" s="38">
        <v>2</v>
      </c>
      <c r="R3" s="38">
        <v>1</v>
      </c>
      <c r="S3" s="38">
        <v>2</v>
      </c>
      <c r="T3" s="11">
        <v>14</v>
      </c>
      <c r="U3" s="34">
        <v>137</v>
      </c>
      <c r="V3" s="34">
        <v>1918</v>
      </c>
      <c r="W3" s="42">
        <f t="shared" ref="W3:W17" si="0">U3*2</f>
        <v>274</v>
      </c>
      <c r="X3" s="43">
        <f t="shared" ref="X3:X17" si="1">U3*2*1.035</f>
        <v>283.59</v>
      </c>
      <c r="Y3" s="49">
        <f t="shared" ref="Y3:Y17" si="2">X3-W3</f>
        <v>9.58999999999997</v>
      </c>
      <c r="AB3" t="s">
        <v>40</v>
      </c>
      <c r="AC3" t="s">
        <v>41</v>
      </c>
      <c r="AL3" t="s">
        <v>42</v>
      </c>
      <c r="AM3" t="s">
        <v>43</v>
      </c>
    </row>
    <row r="4" ht="27.6" spans="1:39">
      <c r="A4" s="34">
        <v>4727580066</v>
      </c>
      <c r="B4" s="34">
        <v>18</v>
      </c>
      <c r="C4" s="34" t="s">
        <v>26</v>
      </c>
      <c r="D4" s="34" t="s">
        <v>27</v>
      </c>
      <c r="E4" s="34" t="s">
        <v>28</v>
      </c>
      <c r="F4" s="34" t="s">
        <v>29</v>
      </c>
      <c r="G4" s="34" t="s">
        <v>30</v>
      </c>
      <c r="H4" s="34">
        <v>676179850</v>
      </c>
      <c r="I4" s="34" t="s">
        <v>31</v>
      </c>
      <c r="J4" s="37" t="s">
        <v>32</v>
      </c>
      <c r="K4" s="9" t="s">
        <v>44</v>
      </c>
      <c r="L4" s="37" t="s">
        <v>45</v>
      </c>
      <c r="M4" s="38">
        <v>2</v>
      </c>
      <c r="N4" s="38">
        <v>1</v>
      </c>
      <c r="O4" s="38">
        <v>0</v>
      </c>
      <c r="P4" s="38">
        <v>4</v>
      </c>
      <c r="Q4" s="38">
        <v>3</v>
      </c>
      <c r="R4" s="38">
        <v>2</v>
      </c>
      <c r="S4" s="38">
        <v>2</v>
      </c>
      <c r="T4" s="11">
        <v>14</v>
      </c>
      <c r="U4" s="34">
        <v>604</v>
      </c>
      <c r="V4" s="34">
        <v>8456</v>
      </c>
      <c r="W4" s="42">
        <f t="shared" si="0"/>
        <v>1208</v>
      </c>
      <c r="X4" s="43">
        <f t="shared" si="1"/>
        <v>1250.28</v>
      </c>
      <c r="Y4" s="49">
        <f t="shared" si="2"/>
        <v>42.28</v>
      </c>
      <c r="AB4" t="s">
        <v>46</v>
      </c>
      <c r="AC4" t="s">
        <v>47</v>
      </c>
      <c r="AL4" t="s">
        <v>48</v>
      </c>
      <c r="AM4" t="s">
        <v>49</v>
      </c>
    </row>
    <row r="5" ht="27.6" spans="1:39">
      <c r="A5" s="34">
        <v>7231870102</v>
      </c>
      <c r="B5" s="34">
        <v>12</v>
      </c>
      <c r="C5" s="34" t="s">
        <v>50</v>
      </c>
      <c r="D5" s="34" t="s">
        <v>27</v>
      </c>
      <c r="E5" s="34" t="s">
        <v>28</v>
      </c>
      <c r="F5" s="34" t="s">
        <v>51</v>
      </c>
      <c r="G5" s="34" t="s">
        <v>30</v>
      </c>
      <c r="H5" s="34">
        <v>676179850</v>
      </c>
      <c r="I5" s="34" t="s">
        <v>31</v>
      </c>
      <c r="J5" s="37" t="s">
        <v>32</v>
      </c>
      <c r="K5" s="9" t="s">
        <v>44</v>
      </c>
      <c r="L5" s="37" t="s">
        <v>45</v>
      </c>
      <c r="M5" s="38">
        <v>2</v>
      </c>
      <c r="N5" s="38">
        <v>1</v>
      </c>
      <c r="O5" s="38">
        <v>0</v>
      </c>
      <c r="P5" s="38">
        <v>4</v>
      </c>
      <c r="Q5" s="38">
        <v>3</v>
      </c>
      <c r="R5" s="38">
        <v>2</v>
      </c>
      <c r="S5" s="38">
        <v>2</v>
      </c>
      <c r="T5" s="11">
        <v>14</v>
      </c>
      <c r="U5" s="34">
        <v>13</v>
      </c>
      <c r="V5" s="34">
        <v>182</v>
      </c>
      <c r="W5" s="42">
        <f t="shared" si="0"/>
        <v>26</v>
      </c>
      <c r="X5" s="43">
        <f t="shared" si="1"/>
        <v>26.91</v>
      </c>
      <c r="Y5" s="49">
        <f t="shared" si="2"/>
        <v>0.909999999999997</v>
      </c>
      <c r="AA5" s="3" t="s">
        <v>52</v>
      </c>
      <c r="AB5" t="s">
        <v>53</v>
      </c>
      <c r="AC5" t="s">
        <v>54</v>
      </c>
      <c r="AJ5" t="s">
        <v>55</v>
      </c>
      <c r="AL5" t="s">
        <v>56</v>
      </c>
      <c r="AM5" t="s">
        <v>57</v>
      </c>
    </row>
    <row r="6" ht="27.6" spans="1:39">
      <c r="A6" s="34">
        <v>4727580066</v>
      </c>
      <c r="B6" s="34">
        <v>9</v>
      </c>
      <c r="C6" s="34" t="s">
        <v>26</v>
      </c>
      <c r="D6" s="34" t="s">
        <v>27</v>
      </c>
      <c r="E6" s="34" t="s">
        <v>28</v>
      </c>
      <c r="F6" s="34" t="s">
        <v>29</v>
      </c>
      <c r="G6" s="34" t="s">
        <v>30</v>
      </c>
      <c r="H6" s="34">
        <v>676179363</v>
      </c>
      <c r="I6" s="34" t="s">
        <v>31</v>
      </c>
      <c r="J6" s="37" t="s">
        <v>32</v>
      </c>
      <c r="K6" s="9" t="s">
        <v>58</v>
      </c>
      <c r="L6" s="37" t="s">
        <v>59</v>
      </c>
      <c r="M6" s="38">
        <v>0</v>
      </c>
      <c r="N6" s="38">
        <v>1</v>
      </c>
      <c r="O6" s="38">
        <v>2</v>
      </c>
      <c r="P6" s="38">
        <v>3</v>
      </c>
      <c r="Q6" s="38">
        <v>2</v>
      </c>
      <c r="R6" s="38">
        <v>0</v>
      </c>
      <c r="S6" s="38">
        <v>0</v>
      </c>
      <c r="T6" s="11">
        <v>8</v>
      </c>
      <c r="U6" s="34">
        <v>1067</v>
      </c>
      <c r="V6" s="34">
        <v>8536</v>
      </c>
      <c r="W6" s="42">
        <f t="shared" si="0"/>
        <v>2134</v>
      </c>
      <c r="X6" s="43">
        <f t="shared" si="1"/>
        <v>2208.69</v>
      </c>
      <c r="Y6" s="49">
        <f t="shared" si="2"/>
        <v>74.6900000000001</v>
      </c>
      <c r="AC6" t="s">
        <v>11</v>
      </c>
      <c r="AD6" t="s">
        <v>12</v>
      </c>
      <c r="AE6" t="s">
        <v>13</v>
      </c>
      <c r="AF6" t="s">
        <v>14</v>
      </c>
      <c r="AG6" t="s">
        <v>15</v>
      </c>
      <c r="AH6" t="s">
        <v>16</v>
      </c>
      <c r="AI6" t="s">
        <v>17</v>
      </c>
      <c r="AL6" t="s">
        <v>60</v>
      </c>
      <c r="AM6" t="s">
        <v>61</v>
      </c>
    </row>
    <row r="7" ht="27.6" spans="1:39">
      <c r="A7" s="34">
        <v>7231870102</v>
      </c>
      <c r="B7" s="34">
        <v>5</v>
      </c>
      <c r="C7" s="34" t="s">
        <v>50</v>
      </c>
      <c r="D7" s="34" t="s">
        <v>27</v>
      </c>
      <c r="E7" s="34" t="s">
        <v>28</v>
      </c>
      <c r="F7" s="34" t="s">
        <v>51</v>
      </c>
      <c r="G7" s="34" t="s">
        <v>30</v>
      </c>
      <c r="H7" s="34">
        <v>676179363</v>
      </c>
      <c r="I7" s="34" t="s">
        <v>31</v>
      </c>
      <c r="J7" s="37" t="s">
        <v>32</v>
      </c>
      <c r="K7" s="9" t="s">
        <v>58</v>
      </c>
      <c r="L7" s="37" t="s">
        <v>59</v>
      </c>
      <c r="M7" s="38">
        <v>0</v>
      </c>
      <c r="N7" s="38">
        <v>1</v>
      </c>
      <c r="O7" s="38">
        <v>2</v>
      </c>
      <c r="P7" s="38">
        <v>3</v>
      </c>
      <c r="Q7" s="38">
        <v>2</v>
      </c>
      <c r="R7" s="38">
        <v>0</v>
      </c>
      <c r="S7" s="38">
        <v>0</v>
      </c>
      <c r="T7" s="11">
        <v>8</v>
      </c>
      <c r="U7" s="34">
        <v>10</v>
      </c>
      <c r="V7" s="34">
        <v>80</v>
      </c>
      <c r="W7" s="42">
        <f t="shared" si="0"/>
        <v>20</v>
      </c>
      <c r="X7" s="43">
        <f t="shared" si="1"/>
        <v>20.7</v>
      </c>
      <c r="Y7" s="49">
        <f t="shared" si="2"/>
        <v>0.699999999999999</v>
      </c>
      <c r="AA7" s="3">
        <v>197880220892</v>
      </c>
      <c r="AB7" t="s">
        <v>34</v>
      </c>
      <c r="AC7">
        <v>0</v>
      </c>
      <c r="AD7">
        <v>2</v>
      </c>
      <c r="AE7">
        <v>3</v>
      </c>
      <c r="AF7">
        <v>4</v>
      </c>
      <c r="AG7">
        <v>3</v>
      </c>
      <c r="AH7">
        <v>1</v>
      </c>
      <c r="AI7">
        <v>1</v>
      </c>
      <c r="AJ7">
        <v>14</v>
      </c>
      <c r="AL7" t="s">
        <v>62</v>
      </c>
      <c r="AM7" t="s">
        <v>63</v>
      </c>
    </row>
    <row r="8" ht="27.6" spans="1:39">
      <c r="A8" s="34">
        <v>4727580066</v>
      </c>
      <c r="B8" s="34">
        <v>5</v>
      </c>
      <c r="C8" s="34" t="s">
        <v>26</v>
      </c>
      <c r="D8" s="34" t="s">
        <v>27</v>
      </c>
      <c r="E8" s="34" t="s">
        <v>28</v>
      </c>
      <c r="F8" s="34" t="s">
        <v>29</v>
      </c>
      <c r="G8" s="34" t="s">
        <v>30</v>
      </c>
      <c r="H8" s="34">
        <v>676179343</v>
      </c>
      <c r="I8" s="34" t="s">
        <v>31</v>
      </c>
      <c r="J8" s="37" t="s">
        <v>32</v>
      </c>
      <c r="K8" s="9" t="s">
        <v>64</v>
      </c>
      <c r="L8" s="37" t="s">
        <v>65</v>
      </c>
      <c r="M8" s="38">
        <v>1</v>
      </c>
      <c r="N8" s="38">
        <v>2</v>
      </c>
      <c r="O8" s="38">
        <v>4</v>
      </c>
      <c r="P8" s="38">
        <v>2</v>
      </c>
      <c r="Q8" s="38">
        <v>1</v>
      </c>
      <c r="R8" s="38">
        <v>1</v>
      </c>
      <c r="S8" s="38">
        <v>1</v>
      </c>
      <c r="T8" s="11">
        <v>12</v>
      </c>
      <c r="U8" s="34">
        <v>1028</v>
      </c>
      <c r="V8" s="34">
        <v>12336</v>
      </c>
      <c r="W8" s="42">
        <f t="shared" si="0"/>
        <v>2056</v>
      </c>
      <c r="X8" s="43">
        <f t="shared" si="1"/>
        <v>2127.96</v>
      </c>
      <c r="Y8" s="49">
        <f t="shared" si="2"/>
        <v>71.96</v>
      </c>
      <c r="AA8" s="3">
        <v>197880220908</v>
      </c>
      <c r="AB8" t="s">
        <v>39</v>
      </c>
      <c r="AC8">
        <v>1</v>
      </c>
      <c r="AD8">
        <v>2</v>
      </c>
      <c r="AE8">
        <v>3</v>
      </c>
      <c r="AF8">
        <v>3</v>
      </c>
      <c r="AG8">
        <v>2</v>
      </c>
      <c r="AH8">
        <v>1</v>
      </c>
      <c r="AI8">
        <v>2</v>
      </c>
      <c r="AJ8">
        <v>14</v>
      </c>
      <c r="AL8" t="s">
        <v>66</v>
      </c>
      <c r="AM8" t="s">
        <v>33</v>
      </c>
    </row>
    <row r="9" ht="27.6" spans="1:39">
      <c r="A9" s="34">
        <v>7231870102</v>
      </c>
      <c r="B9" s="34">
        <v>3</v>
      </c>
      <c r="C9" s="34" t="s">
        <v>50</v>
      </c>
      <c r="D9" s="34" t="s">
        <v>27</v>
      </c>
      <c r="E9" s="34" t="s">
        <v>28</v>
      </c>
      <c r="F9" s="34" t="s">
        <v>51</v>
      </c>
      <c r="G9" s="34" t="s">
        <v>30</v>
      </c>
      <c r="H9" s="34">
        <v>676179343</v>
      </c>
      <c r="I9" s="34" t="s">
        <v>31</v>
      </c>
      <c r="J9" s="37" t="s">
        <v>32</v>
      </c>
      <c r="K9" s="9" t="s">
        <v>64</v>
      </c>
      <c r="L9" s="37" t="s">
        <v>65</v>
      </c>
      <c r="M9" s="38">
        <v>1</v>
      </c>
      <c r="N9" s="38">
        <v>2</v>
      </c>
      <c r="O9" s="38">
        <v>4</v>
      </c>
      <c r="P9" s="38">
        <v>2</v>
      </c>
      <c r="Q9" s="38">
        <v>1</v>
      </c>
      <c r="R9" s="38">
        <v>1</v>
      </c>
      <c r="S9" s="38">
        <v>1</v>
      </c>
      <c r="T9" s="11">
        <v>12</v>
      </c>
      <c r="U9" s="34">
        <v>14</v>
      </c>
      <c r="V9" s="34">
        <v>168</v>
      </c>
      <c r="W9" s="42">
        <f t="shared" si="0"/>
        <v>28</v>
      </c>
      <c r="X9" s="43">
        <f t="shared" si="1"/>
        <v>28.98</v>
      </c>
      <c r="Y9" s="49">
        <f t="shared" si="2"/>
        <v>0.979999999999997</v>
      </c>
      <c r="AA9" s="3">
        <v>197880220915</v>
      </c>
      <c r="AB9" t="s">
        <v>45</v>
      </c>
      <c r="AC9">
        <v>2</v>
      </c>
      <c r="AD9">
        <v>1</v>
      </c>
      <c r="AE9">
        <v>0</v>
      </c>
      <c r="AF9">
        <v>4</v>
      </c>
      <c r="AG9">
        <v>3</v>
      </c>
      <c r="AH9">
        <v>2</v>
      </c>
      <c r="AI9">
        <v>2</v>
      </c>
      <c r="AJ9">
        <v>14</v>
      </c>
      <c r="AL9" t="s">
        <v>67</v>
      </c>
      <c r="AM9" t="s">
        <v>68</v>
      </c>
    </row>
    <row r="10" ht="27.6" spans="1:39">
      <c r="A10" s="34">
        <v>4727580066</v>
      </c>
      <c r="B10" s="34">
        <v>8</v>
      </c>
      <c r="C10" s="34" t="s">
        <v>26</v>
      </c>
      <c r="D10" s="34" t="s">
        <v>27</v>
      </c>
      <c r="E10" s="34" t="s">
        <v>28</v>
      </c>
      <c r="F10" s="34" t="s">
        <v>29</v>
      </c>
      <c r="G10" s="34" t="s">
        <v>30</v>
      </c>
      <c r="H10" s="34">
        <v>676179361</v>
      </c>
      <c r="I10" s="34" t="s">
        <v>31</v>
      </c>
      <c r="J10" s="37" t="s">
        <v>32</v>
      </c>
      <c r="K10" s="9" t="s">
        <v>69</v>
      </c>
      <c r="L10" s="37" t="s">
        <v>70</v>
      </c>
      <c r="M10" s="38">
        <v>2</v>
      </c>
      <c r="N10" s="38">
        <v>2</v>
      </c>
      <c r="O10" s="38">
        <v>3</v>
      </c>
      <c r="P10" s="38">
        <v>0</v>
      </c>
      <c r="Q10" s="38">
        <v>0</v>
      </c>
      <c r="R10" s="38">
        <v>2</v>
      </c>
      <c r="S10" s="38">
        <v>2</v>
      </c>
      <c r="T10" s="11">
        <v>11</v>
      </c>
      <c r="U10" s="34">
        <v>588</v>
      </c>
      <c r="V10" s="34">
        <v>6468</v>
      </c>
      <c r="W10" s="42">
        <f t="shared" si="0"/>
        <v>1176</v>
      </c>
      <c r="X10" s="43">
        <f t="shared" si="1"/>
        <v>1217.16</v>
      </c>
      <c r="Y10" s="49">
        <f t="shared" si="2"/>
        <v>41.1599999999999</v>
      </c>
      <c r="AA10" s="3">
        <v>197880220922</v>
      </c>
      <c r="AB10" t="s">
        <v>59</v>
      </c>
      <c r="AC10">
        <v>0</v>
      </c>
      <c r="AD10">
        <v>1</v>
      </c>
      <c r="AE10">
        <v>2</v>
      </c>
      <c r="AF10">
        <v>3</v>
      </c>
      <c r="AG10">
        <v>2</v>
      </c>
      <c r="AH10">
        <v>0</v>
      </c>
      <c r="AI10">
        <v>0</v>
      </c>
      <c r="AJ10">
        <v>8</v>
      </c>
      <c r="AL10" t="s">
        <v>71</v>
      </c>
      <c r="AM10" t="s">
        <v>72</v>
      </c>
    </row>
    <row r="11" ht="27.6" spans="1:39">
      <c r="A11" s="34">
        <v>7231870102</v>
      </c>
      <c r="B11" s="34">
        <v>4</v>
      </c>
      <c r="C11" s="34" t="s">
        <v>50</v>
      </c>
      <c r="D11" s="34" t="s">
        <v>27</v>
      </c>
      <c r="E11" s="34" t="s">
        <v>28</v>
      </c>
      <c r="F11" s="34" t="s">
        <v>51</v>
      </c>
      <c r="G11" s="34" t="s">
        <v>30</v>
      </c>
      <c r="H11" s="34">
        <v>676179361</v>
      </c>
      <c r="I11" s="34" t="s">
        <v>31</v>
      </c>
      <c r="J11" s="37" t="s">
        <v>32</v>
      </c>
      <c r="K11" s="9" t="s">
        <v>69</v>
      </c>
      <c r="L11" s="37" t="s">
        <v>70</v>
      </c>
      <c r="M11" s="38">
        <v>2</v>
      </c>
      <c r="N11" s="38">
        <v>2</v>
      </c>
      <c r="O11" s="38">
        <v>3</v>
      </c>
      <c r="P11" s="38">
        <v>0</v>
      </c>
      <c r="Q11" s="38">
        <v>0</v>
      </c>
      <c r="R11" s="38">
        <v>2</v>
      </c>
      <c r="S11" s="38">
        <v>2</v>
      </c>
      <c r="T11" s="11">
        <v>11</v>
      </c>
      <c r="U11" s="34">
        <v>5</v>
      </c>
      <c r="V11" s="34">
        <v>55</v>
      </c>
      <c r="W11" s="42">
        <f t="shared" si="0"/>
        <v>10</v>
      </c>
      <c r="X11" s="43">
        <f t="shared" si="1"/>
        <v>10.35</v>
      </c>
      <c r="Y11" s="49">
        <f t="shared" si="2"/>
        <v>0.35</v>
      </c>
      <c r="AA11" s="3">
        <v>197880220939</v>
      </c>
      <c r="AB11" t="s">
        <v>65</v>
      </c>
      <c r="AC11">
        <v>1</v>
      </c>
      <c r="AD11">
        <v>2</v>
      </c>
      <c r="AE11">
        <v>4</v>
      </c>
      <c r="AF11">
        <v>2</v>
      </c>
      <c r="AG11">
        <v>1</v>
      </c>
      <c r="AH11">
        <v>1</v>
      </c>
      <c r="AI11">
        <v>1</v>
      </c>
      <c r="AJ11">
        <v>12</v>
      </c>
      <c r="AL11" t="s">
        <v>73</v>
      </c>
      <c r="AM11" t="s">
        <v>64</v>
      </c>
    </row>
    <row r="12" ht="27.6" spans="1:39">
      <c r="A12" s="34">
        <v>4727580066</v>
      </c>
      <c r="B12" s="34">
        <v>10</v>
      </c>
      <c r="C12" s="34" t="s">
        <v>26</v>
      </c>
      <c r="D12" s="34" t="s">
        <v>27</v>
      </c>
      <c r="E12" s="34" t="s">
        <v>28</v>
      </c>
      <c r="F12" s="34" t="s">
        <v>29</v>
      </c>
      <c r="G12" s="34" t="s">
        <v>30</v>
      </c>
      <c r="H12" s="34">
        <v>676179367</v>
      </c>
      <c r="I12" s="34" t="s">
        <v>31</v>
      </c>
      <c r="J12" s="37" t="s">
        <v>32</v>
      </c>
      <c r="K12" s="9" t="s">
        <v>74</v>
      </c>
      <c r="L12" s="37" t="s">
        <v>75</v>
      </c>
      <c r="M12" s="38">
        <v>2</v>
      </c>
      <c r="N12" s="38">
        <v>2</v>
      </c>
      <c r="O12" s="38">
        <v>3</v>
      </c>
      <c r="P12" s="38">
        <v>5</v>
      </c>
      <c r="Q12" s="38">
        <v>3</v>
      </c>
      <c r="R12" s="38">
        <v>2</v>
      </c>
      <c r="S12" s="38">
        <v>2</v>
      </c>
      <c r="T12" s="11">
        <v>19</v>
      </c>
      <c r="U12" s="34">
        <v>472</v>
      </c>
      <c r="V12" s="34">
        <v>8968</v>
      </c>
      <c r="W12" s="42">
        <f t="shared" si="0"/>
        <v>944</v>
      </c>
      <c r="X12" s="43">
        <f t="shared" si="1"/>
        <v>977.04</v>
      </c>
      <c r="Y12" s="49">
        <f t="shared" si="2"/>
        <v>33.04</v>
      </c>
      <c r="AA12" s="3">
        <v>197880220946</v>
      </c>
      <c r="AB12" t="s">
        <v>70</v>
      </c>
      <c r="AC12">
        <v>2</v>
      </c>
      <c r="AD12">
        <v>2</v>
      </c>
      <c r="AE12">
        <v>3</v>
      </c>
      <c r="AF12">
        <v>0</v>
      </c>
      <c r="AG12">
        <v>0</v>
      </c>
      <c r="AH12">
        <v>2</v>
      </c>
      <c r="AI12">
        <v>2</v>
      </c>
      <c r="AJ12">
        <v>11</v>
      </c>
      <c r="AL12" t="s">
        <v>76</v>
      </c>
      <c r="AM12" t="s">
        <v>77</v>
      </c>
    </row>
    <row r="13" ht="27.6" spans="1:39">
      <c r="A13" s="34">
        <v>7231870102</v>
      </c>
      <c r="B13" s="34">
        <v>6</v>
      </c>
      <c r="C13" s="34" t="s">
        <v>50</v>
      </c>
      <c r="D13" s="34" t="s">
        <v>27</v>
      </c>
      <c r="E13" s="34" t="s">
        <v>28</v>
      </c>
      <c r="F13" s="34" t="s">
        <v>51</v>
      </c>
      <c r="G13" s="34" t="s">
        <v>30</v>
      </c>
      <c r="H13" s="34">
        <v>676179367</v>
      </c>
      <c r="I13" s="34" t="s">
        <v>31</v>
      </c>
      <c r="J13" s="37" t="s">
        <v>32</v>
      </c>
      <c r="K13" s="9" t="s">
        <v>74</v>
      </c>
      <c r="L13" s="37" t="s">
        <v>75</v>
      </c>
      <c r="M13" s="38">
        <v>2</v>
      </c>
      <c r="N13" s="38">
        <v>2</v>
      </c>
      <c r="O13" s="38">
        <v>3</v>
      </c>
      <c r="P13" s="38">
        <v>5</v>
      </c>
      <c r="Q13" s="38">
        <v>3</v>
      </c>
      <c r="R13" s="38">
        <v>2</v>
      </c>
      <c r="S13" s="38">
        <v>2</v>
      </c>
      <c r="T13" s="11">
        <v>19</v>
      </c>
      <c r="U13" s="34">
        <v>5</v>
      </c>
      <c r="V13" s="34">
        <v>95</v>
      </c>
      <c r="W13" s="42">
        <f t="shared" si="0"/>
        <v>10</v>
      </c>
      <c r="X13" s="43">
        <f t="shared" si="1"/>
        <v>10.35</v>
      </c>
      <c r="Y13" s="49">
        <f t="shared" si="2"/>
        <v>0.35</v>
      </c>
      <c r="AA13" s="3">
        <v>197880220953</v>
      </c>
      <c r="AB13" t="s">
        <v>75</v>
      </c>
      <c r="AC13">
        <v>2</v>
      </c>
      <c r="AD13">
        <v>2</v>
      </c>
      <c r="AE13">
        <v>3</v>
      </c>
      <c r="AF13">
        <v>5</v>
      </c>
      <c r="AG13">
        <v>3</v>
      </c>
      <c r="AH13">
        <v>2</v>
      </c>
      <c r="AI13">
        <v>2</v>
      </c>
      <c r="AJ13">
        <v>19</v>
      </c>
      <c r="AL13" t="s">
        <v>78</v>
      </c>
      <c r="AM13" t="s">
        <v>79</v>
      </c>
    </row>
    <row r="14" ht="27.6" spans="1:39">
      <c r="A14" s="34">
        <v>4727580066</v>
      </c>
      <c r="B14" s="34">
        <v>16</v>
      </c>
      <c r="C14" s="34" t="s">
        <v>26</v>
      </c>
      <c r="D14" s="34" t="s">
        <v>27</v>
      </c>
      <c r="E14" s="34" t="s">
        <v>28</v>
      </c>
      <c r="F14" s="34" t="s">
        <v>29</v>
      </c>
      <c r="G14" s="34" t="s">
        <v>30</v>
      </c>
      <c r="H14" s="34">
        <v>676179843</v>
      </c>
      <c r="I14" s="34" t="s">
        <v>31</v>
      </c>
      <c r="J14" s="37" t="s">
        <v>32</v>
      </c>
      <c r="K14" s="9" t="s">
        <v>80</v>
      </c>
      <c r="L14" s="37" t="s">
        <v>81</v>
      </c>
      <c r="M14" s="38">
        <v>2</v>
      </c>
      <c r="N14" s="38">
        <v>2</v>
      </c>
      <c r="O14" s="38">
        <v>2</v>
      </c>
      <c r="P14" s="38">
        <v>2</v>
      </c>
      <c r="Q14" s="38">
        <v>2</v>
      </c>
      <c r="R14" s="38">
        <v>2</v>
      </c>
      <c r="S14" s="38">
        <v>2</v>
      </c>
      <c r="T14" s="11">
        <v>14</v>
      </c>
      <c r="U14" s="34">
        <v>1910</v>
      </c>
      <c r="V14" s="34">
        <v>26740</v>
      </c>
      <c r="W14" s="42">
        <f t="shared" si="0"/>
        <v>3820</v>
      </c>
      <c r="X14" s="43">
        <f t="shared" si="1"/>
        <v>3953.7</v>
      </c>
      <c r="Y14" s="49">
        <f t="shared" si="2"/>
        <v>133.7</v>
      </c>
      <c r="AA14" s="3">
        <v>197880220960</v>
      </c>
      <c r="AB14" t="s">
        <v>81</v>
      </c>
      <c r="AC14">
        <v>2</v>
      </c>
      <c r="AD14">
        <v>2</v>
      </c>
      <c r="AE14">
        <v>2</v>
      </c>
      <c r="AF14">
        <v>2</v>
      </c>
      <c r="AG14">
        <v>2</v>
      </c>
      <c r="AH14">
        <v>2</v>
      </c>
      <c r="AI14">
        <v>2</v>
      </c>
      <c r="AJ14">
        <v>14</v>
      </c>
      <c r="AL14" t="s">
        <v>82</v>
      </c>
      <c r="AM14" t="s">
        <v>38</v>
      </c>
    </row>
    <row r="15" ht="27.6" spans="1:39">
      <c r="A15" s="34">
        <v>7231870102</v>
      </c>
      <c r="B15" s="34">
        <v>10</v>
      </c>
      <c r="C15" s="34" t="s">
        <v>50</v>
      </c>
      <c r="D15" s="34" t="s">
        <v>27</v>
      </c>
      <c r="E15" s="34" t="s">
        <v>28</v>
      </c>
      <c r="F15" s="34" t="s">
        <v>51</v>
      </c>
      <c r="G15" s="34" t="s">
        <v>30</v>
      </c>
      <c r="H15" s="34">
        <v>676179843</v>
      </c>
      <c r="I15" s="34" t="s">
        <v>31</v>
      </c>
      <c r="J15" s="37" t="s">
        <v>32</v>
      </c>
      <c r="K15" s="9" t="s">
        <v>80</v>
      </c>
      <c r="L15" s="37" t="s">
        <v>81</v>
      </c>
      <c r="M15" s="38">
        <v>2</v>
      </c>
      <c r="N15" s="38">
        <v>2</v>
      </c>
      <c r="O15" s="38">
        <v>2</v>
      </c>
      <c r="P15" s="38">
        <v>2</v>
      </c>
      <c r="Q15" s="38">
        <v>2</v>
      </c>
      <c r="R15" s="38">
        <v>2</v>
      </c>
      <c r="S15" s="38">
        <v>2</v>
      </c>
      <c r="T15" s="11">
        <v>14</v>
      </c>
      <c r="U15" s="34">
        <v>8</v>
      </c>
      <c r="V15" s="34">
        <v>112</v>
      </c>
      <c r="W15" s="42">
        <f t="shared" si="0"/>
        <v>16</v>
      </c>
      <c r="X15" s="43">
        <f t="shared" si="1"/>
        <v>16.56</v>
      </c>
      <c r="Y15" s="49">
        <f t="shared" si="2"/>
        <v>0.559999999999999</v>
      </c>
      <c r="AA15" s="3">
        <v>197880220977</v>
      </c>
      <c r="AB15" t="s">
        <v>83</v>
      </c>
      <c r="AC15">
        <v>2</v>
      </c>
      <c r="AD15">
        <v>4</v>
      </c>
      <c r="AE15">
        <v>6</v>
      </c>
      <c r="AF15">
        <v>4</v>
      </c>
      <c r="AG15">
        <v>3</v>
      </c>
      <c r="AH15">
        <v>2</v>
      </c>
      <c r="AI15">
        <v>2</v>
      </c>
      <c r="AJ15">
        <v>23</v>
      </c>
      <c r="AL15" t="s">
        <v>84</v>
      </c>
      <c r="AM15" t="s">
        <v>85</v>
      </c>
    </row>
    <row r="16" ht="27.6" spans="1:39">
      <c r="A16" s="34">
        <v>4727580066</v>
      </c>
      <c r="B16" s="34">
        <v>15</v>
      </c>
      <c r="C16" s="34" t="s">
        <v>26</v>
      </c>
      <c r="D16" s="34" t="s">
        <v>27</v>
      </c>
      <c r="E16" s="34" t="s">
        <v>28</v>
      </c>
      <c r="F16" s="34" t="s">
        <v>29</v>
      </c>
      <c r="G16" s="34" t="s">
        <v>30</v>
      </c>
      <c r="H16" s="34">
        <v>676179386</v>
      </c>
      <c r="I16" s="34" t="s">
        <v>31</v>
      </c>
      <c r="J16" s="37" t="s">
        <v>32</v>
      </c>
      <c r="K16" s="9" t="s">
        <v>86</v>
      </c>
      <c r="L16" s="37" t="s">
        <v>83</v>
      </c>
      <c r="M16" s="38">
        <v>2</v>
      </c>
      <c r="N16" s="38">
        <v>4</v>
      </c>
      <c r="O16" s="38">
        <v>6</v>
      </c>
      <c r="P16" s="38">
        <v>4</v>
      </c>
      <c r="Q16" s="38">
        <v>3</v>
      </c>
      <c r="R16" s="38">
        <v>2</v>
      </c>
      <c r="S16" s="38">
        <v>2</v>
      </c>
      <c r="T16" s="11">
        <v>23</v>
      </c>
      <c r="U16" s="34">
        <v>100</v>
      </c>
      <c r="V16" s="34">
        <v>2300</v>
      </c>
      <c r="W16" s="42">
        <f t="shared" si="0"/>
        <v>200</v>
      </c>
      <c r="X16" s="43">
        <f t="shared" si="1"/>
        <v>207</v>
      </c>
      <c r="Y16" s="49">
        <f t="shared" si="2"/>
        <v>6.99999999999997</v>
      </c>
      <c r="AL16" t="s">
        <v>87</v>
      </c>
      <c r="AM16" t="s">
        <v>69</v>
      </c>
    </row>
    <row r="17" ht="27.6" spans="1:39">
      <c r="A17" s="6" t="s">
        <v>88</v>
      </c>
      <c r="B17" s="35"/>
      <c r="C17" s="35"/>
      <c r="D17" s="35"/>
      <c r="E17" s="35"/>
      <c r="F17" s="35"/>
      <c r="G17" s="35" t="s">
        <v>30</v>
      </c>
      <c r="H17" s="35"/>
      <c r="I17" s="35" t="s">
        <v>31</v>
      </c>
      <c r="J17" s="39" t="s">
        <v>32</v>
      </c>
      <c r="K17" s="51" t="s">
        <v>89</v>
      </c>
      <c r="L17" s="39" t="s">
        <v>90</v>
      </c>
      <c r="M17" s="39">
        <v>1</v>
      </c>
      <c r="N17" s="39">
        <v>1</v>
      </c>
      <c r="O17" s="39">
        <v>2</v>
      </c>
      <c r="P17" s="39">
        <v>3</v>
      </c>
      <c r="Q17" s="39">
        <v>3</v>
      </c>
      <c r="R17" s="39">
        <v>2</v>
      </c>
      <c r="S17" s="39">
        <v>1</v>
      </c>
      <c r="T17" s="13">
        <v>13</v>
      </c>
      <c r="U17" s="12">
        <v>1539</v>
      </c>
      <c r="V17" s="12">
        <f>T17*U17</f>
        <v>20007</v>
      </c>
      <c r="W17" s="42">
        <f t="shared" si="0"/>
        <v>3078</v>
      </c>
      <c r="X17" s="43">
        <f t="shared" si="1"/>
        <v>3185.73</v>
      </c>
      <c r="Y17" s="49">
        <f t="shared" si="2"/>
        <v>107.73</v>
      </c>
      <c r="AL17" t="s">
        <v>91</v>
      </c>
      <c r="AM17" t="s">
        <v>58</v>
      </c>
    </row>
    <row r="18" spans="1:39">
      <c r="A18" s="34"/>
      <c r="B18" s="34"/>
      <c r="C18" s="34"/>
      <c r="D18" s="34"/>
      <c r="E18" s="34"/>
      <c r="F18" s="34"/>
      <c r="G18" s="34"/>
      <c r="H18" s="34"/>
      <c r="I18" s="34"/>
      <c r="J18" s="37"/>
      <c r="K18" s="37"/>
      <c r="L18" s="37"/>
      <c r="M18" s="37"/>
      <c r="N18" s="37"/>
      <c r="O18" s="37"/>
      <c r="P18" s="37"/>
      <c r="Q18" s="37"/>
      <c r="R18" s="37"/>
      <c r="S18" s="37"/>
      <c r="U18" s="44">
        <f>SUM(U2:U17)</f>
        <v>7722</v>
      </c>
      <c r="V18" s="44">
        <f>SUM(V2:V17)</f>
        <v>99529</v>
      </c>
      <c r="W18" s="45"/>
      <c r="X18" s="46"/>
      <c r="Y18" s="50"/>
      <c r="AB18" t="s">
        <v>35</v>
      </c>
      <c r="AC18" t="s">
        <v>30</v>
      </c>
      <c r="AL18" t="s">
        <v>92</v>
      </c>
      <c r="AM18" t="s">
        <v>74</v>
      </c>
    </row>
    <row r="19" spans="1:39">
      <c r="A19" s="34"/>
      <c r="B19" s="34"/>
      <c r="C19" s="34"/>
      <c r="D19" s="34"/>
      <c r="E19" s="34"/>
      <c r="F19" s="34"/>
      <c r="G19" s="34"/>
      <c r="H19" s="34"/>
      <c r="I19" s="34"/>
      <c r="J19" s="37"/>
      <c r="K19" s="37"/>
      <c r="L19" s="37"/>
      <c r="M19" s="37"/>
      <c r="N19" s="37"/>
      <c r="O19" s="37"/>
      <c r="P19" s="37"/>
      <c r="Q19" s="37"/>
      <c r="R19" s="37"/>
      <c r="S19" s="37"/>
      <c r="U19" s="44"/>
      <c r="V19" s="44"/>
      <c r="W19" s="45"/>
      <c r="X19" s="46"/>
      <c r="Y19" s="50"/>
      <c r="AB19" t="s">
        <v>40</v>
      </c>
      <c r="AC19" t="s">
        <v>93</v>
      </c>
      <c r="AL19" t="s">
        <v>94</v>
      </c>
      <c r="AM19" t="s">
        <v>95</v>
      </c>
    </row>
    <row r="20" ht="27.6" spans="1:39">
      <c r="A20" s="33" t="s">
        <v>0</v>
      </c>
      <c r="B20" s="33" t="s">
        <v>1</v>
      </c>
      <c r="C20" s="33" t="s">
        <v>2</v>
      </c>
      <c r="D20" s="33" t="s">
        <v>3</v>
      </c>
      <c r="E20" s="33" t="s">
        <v>4</v>
      </c>
      <c r="F20" s="33" t="s">
        <v>5</v>
      </c>
      <c r="G20" s="33" t="s">
        <v>6</v>
      </c>
      <c r="H20" s="33" t="s">
        <v>7</v>
      </c>
      <c r="I20" s="33"/>
      <c r="J20" s="33" t="s">
        <v>8</v>
      </c>
      <c r="K20" s="33" t="s">
        <v>9</v>
      </c>
      <c r="L20" s="33" t="s">
        <v>10</v>
      </c>
      <c r="M20" s="36" t="s">
        <v>11</v>
      </c>
      <c r="N20" s="36" t="s">
        <v>12</v>
      </c>
      <c r="O20" s="36" t="s">
        <v>13</v>
      </c>
      <c r="P20" s="36" t="s">
        <v>14</v>
      </c>
      <c r="Q20" s="36" t="s">
        <v>15</v>
      </c>
      <c r="R20" s="36" t="s">
        <v>16</v>
      </c>
      <c r="S20" s="36" t="s">
        <v>17</v>
      </c>
      <c r="T20" s="33" t="s">
        <v>18</v>
      </c>
      <c r="U20" s="33" t="s">
        <v>19</v>
      </c>
      <c r="V20" s="33" t="s">
        <v>20</v>
      </c>
      <c r="W20" s="47" t="s">
        <v>21</v>
      </c>
      <c r="X20" s="41" t="s">
        <v>22</v>
      </c>
      <c r="Y20" s="50" t="s">
        <v>96</v>
      </c>
      <c r="AB20" t="s">
        <v>46</v>
      </c>
      <c r="AC20" t="s">
        <v>47</v>
      </c>
      <c r="AL20" t="s">
        <v>97</v>
      </c>
      <c r="AM20" t="s">
        <v>98</v>
      </c>
    </row>
    <row r="21" ht="27.6" spans="1:39">
      <c r="A21" s="34">
        <v>2532500004</v>
      </c>
      <c r="B21" s="34">
        <v>5</v>
      </c>
      <c r="C21" s="34" t="s">
        <v>99</v>
      </c>
      <c r="D21" s="34" t="s">
        <v>27</v>
      </c>
      <c r="E21" s="34" t="s">
        <v>28</v>
      </c>
      <c r="F21" s="34" t="s">
        <v>100</v>
      </c>
      <c r="G21" s="34" t="s">
        <v>30</v>
      </c>
      <c r="H21" s="34">
        <v>676179844</v>
      </c>
      <c r="I21" s="34" t="s">
        <v>101</v>
      </c>
      <c r="J21" s="37" t="s">
        <v>102</v>
      </c>
      <c r="K21" s="9" t="s">
        <v>103</v>
      </c>
      <c r="L21" s="37" t="s">
        <v>34</v>
      </c>
      <c r="M21" s="38">
        <v>0</v>
      </c>
      <c r="N21" s="38">
        <v>1</v>
      </c>
      <c r="O21" s="38">
        <v>1</v>
      </c>
      <c r="P21" s="38">
        <v>2</v>
      </c>
      <c r="Q21" s="38">
        <v>1</v>
      </c>
      <c r="R21" s="38">
        <v>1</v>
      </c>
      <c r="S21" s="38">
        <v>1</v>
      </c>
      <c r="T21" s="11">
        <v>7</v>
      </c>
      <c r="U21" s="34">
        <v>544</v>
      </c>
      <c r="V21" s="34">
        <v>3808</v>
      </c>
      <c r="W21" s="42">
        <f>U21*2</f>
        <v>1088</v>
      </c>
      <c r="X21" s="43">
        <f>U21*2*1.035</f>
        <v>1126.08</v>
      </c>
      <c r="Y21" s="49">
        <f>X21-W21</f>
        <v>38.0799999999999</v>
      </c>
      <c r="AA21" s="3" t="s">
        <v>52</v>
      </c>
      <c r="AB21" t="s">
        <v>53</v>
      </c>
      <c r="AC21" t="s">
        <v>54</v>
      </c>
      <c r="AJ21" t="s">
        <v>55</v>
      </c>
      <c r="AL21" t="s">
        <v>104</v>
      </c>
      <c r="AM21" t="s">
        <v>105</v>
      </c>
    </row>
    <row r="22" ht="27.6" spans="1:39">
      <c r="A22" s="34">
        <v>4480990022</v>
      </c>
      <c r="B22" s="34">
        <v>5</v>
      </c>
      <c r="C22" s="34" t="s">
        <v>106</v>
      </c>
      <c r="D22" s="34" t="s">
        <v>27</v>
      </c>
      <c r="E22" s="34" t="s">
        <v>28</v>
      </c>
      <c r="F22" s="34" t="s">
        <v>107</v>
      </c>
      <c r="G22" s="34" t="s">
        <v>30</v>
      </c>
      <c r="H22" s="34">
        <v>676179844</v>
      </c>
      <c r="I22" s="34" t="s">
        <v>101</v>
      </c>
      <c r="J22" s="37" t="s">
        <v>102</v>
      </c>
      <c r="K22" s="9" t="s">
        <v>103</v>
      </c>
      <c r="L22" s="37" t="s">
        <v>34</v>
      </c>
      <c r="M22" s="38">
        <v>0</v>
      </c>
      <c r="N22" s="38">
        <v>1</v>
      </c>
      <c r="O22" s="38">
        <v>1</v>
      </c>
      <c r="P22" s="38">
        <v>2</v>
      </c>
      <c r="Q22" s="38">
        <v>1</v>
      </c>
      <c r="R22" s="38">
        <v>1</v>
      </c>
      <c r="S22" s="38">
        <v>1</v>
      </c>
      <c r="T22" s="11">
        <v>7</v>
      </c>
      <c r="U22" s="34">
        <v>544</v>
      </c>
      <c r="V22" s="34">
        <v>3808</v>
      </c>
      <c r="W22" s="42">
        <f t="shared" ref="W22:W58" si="3">U22*2</f>
        <v>1088</v>
      </c>
      <c r="X22" s="43">
        <f t="shared" ref="X22:X58" si="4">U22*2*1.035</f>
        <v>1126.08</v>
      </c>
      <c r="Y22" s="49">
        <f t="shared" ref="Y22:Y58" si="5">X22-W22</f>
        <v>38.0799999999999</v>
      </c>
      <c r="AC22" t="s">
        <v>11</v>
      </c>
      <c r="AD22" t="s">
        <v>12</v>
      </c>
      <c r="AE22" t="s">
        <v>13</v>
      </c>
      <c r="AF22" t="s">
        <v>14</v>
      </c>
      <c r="AG22" t="s">
        <v>15</v>
      </c>
      <c r="AH22" t="s">
        <v>16</v>
      </c>
      <c r="AI22" t="s">
        <v>17</v>
      </c>
      <c r="AL22" t="s">
        <v>108</v>
      </c>
      <c r="AM22" t="s">
        <v>109</v>
      </c>
    </row>
    <row r="23" ht="27.6" spans="1:39">
      <c r="A23" s="34">
        <v>4881940050</v>
      </c>
      <c r="B23" s="34">
        <v>4</v>
      </c>
      <c r="C23" s="34" t="s">
        <v>110</v>
      </c>
      <c r="D23" s="34" t="s">
        <v>27</v>
      </c>
      <c r="E23" s="34" t="s">
        <v>28</v>
      </c>
      <c r="F23" s="34" t="s">
        <v>111</v>
      </c>
      <c r="G23" s="34" t="s">
        <v>30</v>
      </c>
      <c r="H23" s="34">
        <v>676179844</v>
      </c>
      <c r="I23" s="34" t="s">
        <v>101</v>
      </c>
      <c r="J23" s="37" t="s">
        <v>102</v>
      </c>
      <c r="K23" s="9" t="s">
        <v>103</v>
      </c>
      <c r="L23" s="37" t="s">
        <v>34</v>
      </c>
      <c r="M23" s="38">
        <v>0</v>
      </c>
      <c r="N23" s="38">
        <v>1</v>
      </c>
      <c r="O23" s="38">
        <v>1</v>
      </c>
      <c r="P23" s="38">
        <v>2</v>
      </c>
      <c r="Q23" s="38">
        <v>1</v>
      </c>
      <c r="R23" s="38">
        <v>1</v>
      </c>
      <c r="S23" s="38">
        <v>1</v>
      </c>
      <c r="T23" s="11">
        <v>7</v>
      </c>
      <c r="U23" s="34">
        <v>8</v>
      </c>
      <c r="V23" s="34">
        <v>56</v>
      </c>
      <c r="W23" s="42">
        <f t="shared" si="3"/>
        <v>16</v>
      </c>
      <c r="X23" s="43">
        <f t="shared" si="4"/>
        <v>16.56</v>
      </c>
      <c r="Y23" s="49">
        <f t="shared" si="5"/>
        <v>0.559999999999999</v>
      </c>
      <c r="AA23" s="3">
        <v>197880220984</v>
      </c>
      <c r="AB23" t="s">
        <v>34</v>
      </c>
      <c r="AC23">
        <v>0</v>
      </c>
      <c r="AD23">
        <v>1</v>
      </c>
      <c r="AE23">
        <v>1</v>
      </c>
      <c r="AF23">
        <v>2</v>
      </c>
      <c r="AG23">
        <v>1</v>
      </c>
      <c r="AH23">
        <v>1</v>
      </c>
      <c r="AI23">
        <v>1</v>
      </c>
      <c r="AJ23">
        <v>7</v>
      </c>
      <c r="AL23" t="s">
        <v>112</v>
      </c>
      <c r="AM23" t="s">
        <v>86</v>
      </c>
    </row>
    <row r="24" ht="27.6" spans="1:39">
      <c r="A24" s="34">
        <v>9579740038</v>
      </c>
      <c r="B24" s="34">
        <v>4</v>
      </c>
      <c r="C24" s="34" t="s">
        <v>99</v>
      </c>
      <c r="D24" s="34" t="s">
        <v>27</v>
      </c>
      <c r="E24" s="34" t="s">
        <v>28</v>
      </c>
      <c r="F24" s="34" t="s">
        <v>100</v>
      </c>
      <c r="G24" s="34" t="s">
        <v>30</v>
      </c>
      <c r="H24" s="34">
        <v>676179844</v>
      </c>
      <c r="I24" s="34" t="s">
        <v>101</v>
      </c>
      <c r="J24" s="37" t="s">
        <v>102</v>
      </c>
      <c r="K24" s="9" t="s">
        <v>103</v>
      </c>
      <c r="L24" s="37" t="s">
        <v>34</v>
      </c>
      <c r="M24" s="38">
        <v>0</v>
      </c>
      <c r="N24" s="38">
        <v>1</v>
      </c>
      <c r="O24" s="38">
        <v>1</v>
      </c>
      <c r="P24" s="38">
        <v>2</v>
      </c>
      <c r="Q24" s="38">
        <v>1</v>
      </c>
      <c r="R24" s="38">
        <v>1</v>
      </c>
      <c r="S24" s="38">
        <v>1</v>
      </c>
      <c r="T24" s="11">
        <v>7</v>
      </c>
      <c r="U24" s="34">
        <v>8</v>
      </c>
      <c r="V24" s="34">
        <v>56</v>
      </c>
      <c r="W24" s="42">
        <f t="shared" si="3"/>
        <v>16</v>
      </c>
      <c r="X24" s="43">
        <f t="shared" si="4"/>
        <v>16.56</v>
      </c>
      <c r="Y24" s="49">
        <f t="shared" si="5"/>
        <v>0.559999999999999</v>
      </c>
      <c r="AA24" s="3">
        <v>197880220991</v>
      </c>
      <c r="AB24" t="s">
        <v>39</v>
      </c>
      <c r="AC24">
        <v>1</v>
      </c>
      <c r="AD24">
        <v>1</v>
      </c>
      <c r="AE24">
        <v>2</v>
      </c>
      <c r="AF24">
        <v>1</v>
      </c>
      <c r="AG24">
        <v>1</v>
      </c>
      <c r="AH24">
        <v>0</v>
      </c>
      <c r="AI24">
        <v>0</v>
      </c>
      <c r="AJ24">
        <v>6</v>
      </c>
      <c r="AL24" t="s">
        <v>113</v>
      </c>
      <c r="AM24" t="s">
        <v>114</v>
      </c>
    </row>
    <row r="25" ht="27.6" spans="1:39">
      <c r="A25" s="34">
        <v>2532500004</v>
      </c>
      <c r="B25" s="34">
        <v>2</v>
      </c>
      <c r="C25" s="34" t="s">
        <v>99</v>
      </c>
      <c r="D25" s="34" t="s">
        <v>27</v>
      </c>
      <c r="E25" s="34" t="s">
        <v>28</v>
      </c>
      <c r="F25" s="34" t="s">
        <v>100</v>
      </c>
      <c r="G25" s="34" t="s">
        <v>30</v>
      </c>
      <c r="H25" s="34">
        <v>676179345</v>
      </c>
      <c r="I25" s="34" t="s">
        <v>101</v>
      </c>
      <c r="J25" s="37" t="s">
        <v>102</v>
      </c>
      <c r="K25" s="9" t="s">
        <v>79</v>
      </c>
      <c r="L25" s="37" t="s">
        <v>39</v>
      </c>
      <c r="M25" s="38">
        <v>1</v>
      </c>
      <c r="N25" s="38">
        <v>1</v>
      </c>
      <c r="O25" s="38">
        <v>2</v>
      </c>
      <c r="P25" s="38">
        <v>1</v>
      </c>
      <c r="Q25" s="38">
        <v>1</v>
      </c>
      <c r="R25" s="38">
        <v>0</v>
      </c>
      <c r="S25" s="38">
        <v>0</v>
      </c>
      <c r="T25" s="11">
        <v>6</v>
      </c>
      <c r="U25" s="34">
        <v>224</v>
      </c>
      <c r="V25" s="34">
        <v>1344</v>
      </c>
      <c r="W25" s="42">
        <f t="shared" si="3"/>
        <v>448</v>
      </c>
      <c r="X25" s="43">
        <f t="shared" si="4"/>
        <v>463.68</v>
      </c>
      <c r="Y25" s="49">
        <f t="shared" si="5"/>
        <v>15.6799999999999</v>
      </c>
      <c r="AA25" s="3">
        <v>197880221004</v>
      </c>
      <c r="AB25" t="s">
        <v>45</v>
      </c>
      <c r="AC25">
        <v>1</v>
      </c>
      <c r="AD25">
        <v>2</v>
      </c>
      <c r="AE25">
        <v>3</v>
      </c>
      <c r="AF25">
        <v>3</v>
      </c>
      <c r="AG25">
        <v>2</v>
      </c>
      <c r="AH25">
        <v>1</v>
      </c>
      <c r="AI25">
        <v>1</v>
      </c>
      <c r="AJ25">
        <v>13</v>
      </c>
      <c r="AL25" t="s">
        <v>115</v>
      </c>
      <c r="AM25" t="s">
        <v>80</v>
      </c>
    </row>
    <row r="26" ht="27.6" spans="1:39">
      <c r="A26" s="34">
        <v>4480990022</v>
      </c>
      <c r="B26" s="34">
        <v>2</v>
      </c>
      <c r="C26" s="34" t="s">
        <v>106</v>
      </c>
      <c r="D26" s="34" t="s">
        <v>27</v>
      </c>
      <c r="E26" s="34" t="s">
        <v>28</v>
      </c>
      <c r="F26" s="34" t="s">
        <v>107</v>
      </c>
      <c r="G26" s="34" t="s">
        <v>30</v>
      </c>
      <c r="H26" s="34">
        <v>676179345</v>
      </c>
      <c r="I26" s="34" t="s">
        <v>101</v>
      </c>
      <c r="J26" s="37" t="s">
        <v>102</v>
      </c>
      <c r="K26" s="9" t="s">
        <v>79</v>
      </c>
      <c r="L26" s="37" t="s">
        <v>39</v>
      </c>
      <c r="M26" s="38">
        <v>1</v>
      </c>
      <c r="N26" s="38">
        <v>1</v>
      </c>
      <c r="O26" s="38">
        <v>2</v>
      </c>
      <c r="P26" s="38">
        <v>1</v>
      </c>
      <c r="Q26" s="38">
        <v>1</v>
      </c>
      <c r="R26" s="38">
        <v>0</v>
      </c>
      <c r="S26" s="38">
        <v>0</v>
      </c>
      <c r="T26" s="11">
        <v>6</v>
      </c>
      <c r="U26" s="34">
        <v>224</v>
      </c>
      <c r="V26" s="34">
        <v>1344</v>
      </c>
      <c r="W26" s="42">
        <f t="shared" si="3"/>
        <v>448</v>
      </c>
      <c r="X26" s="43">
        <f t="shared" si="4"/>
        <v>463.68</v>
      </c>
      <c r="Y26" s="49">
        <f t="shared" si="5"/>
        <v>15.6799999999999</v>
      </c>
      <c r="AA26" s="3">
        <v>197880221011</v>
      </c>
      <c r="AB26" t="s">
        <v>59</v>
      </c>
      <c r="AC26">
        <v>1</v>
      </c>
      <c r="AD26">
        <v>2</v>
      </c>
      <c r="AE26">
        <v>3</v>
      </c>
      <c r="AF26">
        <v>2</v>
      </c>
      <c r="AG26">
        <v>1</v>
      </c>
      <c r="AH26">
        <v>1</v>
      </c>
      <c r="AI26">
        <v>1</v>
      </c>
      <c r="AJ26">
        <v>11</v>
      </c>
      <c r="AL26" t="s">
        <v>116</v>
      </c>
      <c r="AM26" t="s">
        <v>103</v>
      </c>
    </row>
    <row r="27" ht="27.6" spans="1:39">
      <c r="A27" s="34">
        <v>4881940050</v>
      </c>
      <c r="B27" s="34">
        <v>1</v>
      </c>
      <c r="C27" s="34" t="s">
        <v>110</v>
      </c>
      <c r="D27" s="34" t="s">
        <v>27</v>
      </c>
      <c r="E27" s="34" t="s">
        <v>28</v>
      </c>
      <c r="F27" s="34" t="s">
        <v>111</v>
      </c>
      <c r="G27" s="34" t="s">
        <v>30</v>
      </c>
      <c r="H27" s="34">
        <v>676179345</v>
      </c>
      <c r="I27" s="34" t="s">
        <v>101</v>
      </c>
      <c r="J27" s="37" t="s">
        <v>102</v>
      </c>
      <c r="K27" s="9" t="s">
        <v>79</v>
      </c>
      <c r="L27" s="37" t="s">
        <v>39</v>
      </c>
      <c r="M27" s="38">
        <v>1</v>
      </c>
      <c r="N27" s="38">
        <v>1</v>
      </c>
      <c r="O27" s="38">
        <v>2</v>
      </c>
      <c r="P27" s="38">
        <v>1</v>
      </c>
      <c r="Q27" s="38">
        <v>1</v>
      </c>
      <c r="R27" s="38">
        <v>0</v>
      </c>
      <c r="S27" s="38">
        <v>0</v>
      </c>
      <c r="T27" s="11">
        <v>6</v>
      </c>
      <c r="U27" s="34">
        <v>3</v>
      </c>
      <c r="V27" s="34">
        <v>18</v>
      </c>
      <c r="W27" s="42">
        <f t="shared" si="3"/>
        <v>6</v>
      </c>
      <c r="X27" s="43">
        <f t="shared" si="4"/>
        <v>6.21</v>
      </c>
      <c r="Y27" s="49">
        <f t="shared" si="5"/>
        <v>0.209999999999999</v>
      </c>
      <c r="AA27" s="3">
        <v>197880221028</v>
      </c>
      <c r="AB27" t="s">
        <v>65</v>
      </c>
      <c r="AC27">
        <v>1</v>
      </c>
      <c r="AD27">
        <v>2</v>
      </c>
      <c r="AE27">
        <v>2</v>
      </c>
      <c r="AF27">
        <v>3</v>
      </c>
      <c r="AG27">
        <v>2</v>
      </c>
      <c r="AH27">
        <v>1</v>
      </c>
      <c r="AI27">
        <v>1</v>
      </c>
      <c r="AJ27">
        <v>12</v>
      </c>
      <c r="AL27" t="s">
        <v>117</v>
      </c>
      <c r="AM27" t="s">
        <v>118</v>
      </c>
    </row>
    <row r="28" ht="27.6" spans="1:39">
      <c r="A28" s="34">
        <v>9579740038</v>
      </c>
      <c r="B28" s="34">
        <v>1</v>
      </c>
      <c r="C28" s="34" t="s">
        <v>99</v>
      </c>
      <c r="D28" s="34" t="s">
        <v>27</v>
      </c>
      <c r="E28" s="34" t="s">
        <v>28</v>
      </c>
      <c r="F28" s="34" t="s">
        <v>100</v>
      </c>
      <c r="G28" s="34" t="s">
        <v>30</v>
      </c>
      <c r="H28" s="34">
        <v>676179345</v>
      </c>
      <c r="I28" s="34" t="s">
        <v>101</v>
      </c>
      <c r="J28" s="37" t="s">
        <v>102</v>
      </c>
      <c r="K28" s="9" t="s">
        <v>79</v>
      </c>
      <c r="L28" s="37" t="s">
        <v>39</v>
      </c>
      <c r="M28" s="38">
        <v>1</v>
      </c>
      <c r="N28" s="38">
        <v>1</v>
      </c>
      <c r="O28" s="38">
        <v>2</v>
      </c>
      <c r="P28" s="38">
        <v>1</v>
      </c>
      <c r="Q28" s="38">
        <v>1</v>
      </c>
      <c r="R28" s="38">
        <v>0</v>
      </c>
      <c r="S28" s="38">
        <v>0</v>
      </c>
      <c r="T28" s="11">
        <v>6</v>
      </c>
      <c r="U28" s="34">
        <v>3</v>
      </c>
      <c r="V28" s="34">
        <v>18</v>
      </c>
      <c r="W28" s="42">
        <f t="shared" si="3"/>
        <v>6</v>
      </c>
      <c r="X28" s="43">
        <f t="shared" si="4"/>
        <v>6.21</v>
      </c>
      <c r="Y28" s="49">
        <f t="shared" si="5"/>
        <v>0.209999999999999</v>
      </c>
      <c r="AA28" s="3">
        <v>197880221035</v>
      </c>
      <c r="AB28" t="s">
        <v>70</v>
      </c>
      <c r="AC28">
        <v>1</v>
      </c>
      <c r="AD28">
        <v>1</v>
      </c>
      <c r="AE28">
        <v>2</v>
      </c>
      <c r="AF28">
        <v>2</v>
      </c>
      <c r="AG28">
        <v>2</v>
      </c>
      <c r="AH28">
        <v>1</v>
      </c>
      <c r="AI28">
        <v>1</v>
      </c>
      <c r="AJ28">
        <v>10</v>
      </c>
      <c r="AL28" t="s">
        <v>119</v>
      </c>
      <c r="AM28" t="s">
        <v>120</v>
      </c>
    </row>
    <row r="29" ht="27.6" spans="1:39">
      <c r="A29" s="34">
        <v>2532500004</v>
      </c>
      <c r="B29" s="34">
        <v>6</v>
      </c>
      <c r="C29" s="34" t="s">
        <v>99</v>
      </c>
      <c r="D29" s="34" t="s">
        <v>27</v>
      </c>
      <c r="E29" s="34" t="s">
        <v>28</v>
      </c>
      <c r="F29" s="34" t="s">
        <v>100</v>
      </c>
      <c r="G29" s="34" t="s">
        <v>30</v>
      </c>
      <c r="H29" s="34">
        <v>676179849</v>
      </c>
      <c r="I29" s="34" t="s">
        <v>101</v>
      </c>
      <c r="J29" s="37" t="s">
        <v>102</v>
      </c>
      <c r="K29" s="9" t="s">
        <v>120</v>
      </c>
      <c r="L29" s="37" t="s">
        <v>45</v>
      </c>
      <c r="M29" s="38">
        <v>1</v>
      </c>
      <c r="N29" s="38">
        <v>2</v>
      </c>
      <c r="O29" s="38">
        <v>3</v>
      </c>
      <c r="P29" s="38">
        <v>3</v>
      </c>
      <c r="Q29" s="38">
        <v>2</v>
      </c>
      <c r="R29" s="38">
        <v>1</v>
      </c>
      <c r="S29" s="38">
        <v>1</v>
      </c>
      <c r="T29" s="11">
        <v>13</v>
      </c>
      <c r="U29" s="34">
        <v>9</v>
      </c>
      <c r="V29" s="34">
        <v>117</v>
      </c>
      <c r="W29" s="42">
        <f t="shared" si="3"/>
        <v>18</v>
      </c>
      <c r="X29" s="43">
        <f t="shared" si="4"/>
        <v>18.63</v>
      </c>
      <c r="Y29" s="49">
        <f t="shared" si="5"/>
        <v>0.629999999999999</v>
      </c>
      <c r="AA29" s="3">
        <v>197880221042</v>
      </c>
      <c r="AB29" t="s">
        <v>75</v>
      </c>
      <c r="AC29">
        <v>0</v>
      </c>
      <c r="AD29">
        <v>1</v>
      </c>
      <c r="AE29">
        <v>1</v>
      </c>
      <c r="AF29">
        <v>2</v>
      </c>
      <c r="AG29">
        <v>1</v>
      </c>
      <c r="AH29">
        <v>1</v>
      </c>
      <c r="AI29">
        <v>1</v>
      </c>
      <c r="AJ29">
        <v>7</v>
      </c>
      <c r="AL29" t="s">
        <v>121</v>
      </c>
      <c r="AM29" t="s">
        <v>44</v>
      </c>
    </row>
    <row r="30" ht="27.6" spans="1:39">
      <c r="A30" s="34">
        <v>4480990022</v>
      </c>
      <c r="B30" s="34">
        <v>6</v>
      </c>
      <c r="C30" s="34" t="s">
        <v>106</v>
      </c>
      <c r="D30" s="34" t="s">
        <v>27</v>
      </c>
      <c r="E30" s="34" t="s">
        <v>28</v>
      </c>
      <c r="F30" s="34" t="s">
        <v>107</v>
      </c>
      <c r="G30" s="34" t="s">
        <v>30</v>
      </c>
      <c r="H30" s="34">
        <v>676179849</v>
      </c>
      <c r="I30" s="34" t="s">
        <v>101</v>
      </c>
      <c r="J30" s="37" t="s">
        <v>102</v>
      </c>
      <c r="K30" s="9" t="s">
        <v>120</v>
      </c>
      <c r="L30" s="37" t="s">
        <v>45</v>
      </c>
      <c r="M30" s="38">
        <v>1</v>
      </c>
      <c r="N30" s="38">
        <v>2</v>
      </c>
      <c r="O30" s="38">
        <v>3</v>
      </c>
      <c r="P30" s="38">
        <v>3</v>
      </c>
      <c r="Q30" s="38">
        <v>2</v>
      </c>
      <c r="R30" s="38">
        <v>1</v>
      </c>
      <c r="S30" s="38">
        <v>1</v>
      </c>
      <c r="T30" s="11">
        <v>13</v>
      </c>
      <c r="U30" s="34">
        <v>9</v>
      </c>
      <c r="V30" s="34">
        <v>117</v>
      </c>
      <c r="W30" s="42">
        <f t="shared" si="3"/>
        <v>18</v>
      </c>
      <c r="X30" s="43">
        <f t="shared" si="4"/>
        <v>18.63</v>
      </c>
      <c r="Y30" s="49">
        <f t="shared" si="5"/>
        <v>0.629999999999999</v>
      </c>
      <c r="AA30" s="3">
        <v>197880221059</v>
      </c>
      <c r="AB30" t="s">
        <v>81</v>
      </c>
      <c r="AC30">
        <v>2</v>
      </c>
      <c r="AD30">
        <v>3</v>
      </c>
      <c r="AE30">
        <v>4</v>
      </c>
      <c r="AF30">
        <v>4</v>
      </c>
      <c r="AG30">
        <v>2</v>
      </c>
      <c r="AH30">
        <v>1</v>
      </c>
      <c r="AI30">
        <v>1</v>
      </c>
      <c r="AJ30">
        <v>17</v>
      </c>
      <c r="AL30" t="s">
        <v>122</v>
      </c>
      <c r="AM30" t="s">
        <v>123</v>
      </c>
    </row>
    <row r="31" ht="27.6" spans="1:36">
      <c r="A31" s="34">
        <v>2532500004</v>
      </c>
      <c r="B31" s="34">
        <v>3</v>
      </c>
      <c r="C31" s="34" t="s">
        <v>99</v>
      </c>
      <c r="D31" s="34" t="s">
        <v>27</v>
      </c>
      <c r="E31" s="34" t="s">
        <v>28</v>
      </c>
      <c r="F31" s="34" t="s">
        <v>100</v>
      </c>
      <c r="G31" s="34" t="s">
        <v>30</v>
      </c>
      <c r="H31" s="34">
        <v>676179360</v>
      </c>
      <c r="I31" s="34" t="s">
        <v>101</v>
      </c>
      <c r="J31" s="37" t="s">
        <v>102</v>
      </c>
      <c r="K31" s="9" t="s">
        <v>85</v>
      </c>
      <c r="L31" s="37" t="s">
        <v>59</v>
      </c>
      <c r="M31" s="38">
        <v>1</v>
      </c>
      <c r="N31" s="38">
        <v>2</v>
      </c>
      <c r="O31" s="38">
        <v>3</v>
      </c>
      <c r="P31" s="38">
        <v>2</v>
      </c>
      <c r="Q31" s="38">
        <v>1</v>
      </c>
      <c r="R31" s="38">
        <v>1</v>
      </c>
      <c r="S31" s="38">
        <v>1</v>
      </c>
      <c r="T31" s="11">
        <v>11</v>
      </c>
      <c r="U31" s="34">
        <v>122</v>
      </c>
      <c r="V31" s="34">
        <v>1342</v>
      </c>
      <c r="W31" s="42">
        <f t="shared" si="3"/>
        <v>244</v>
      </c>
      <c r="X31" s="43">
        <f t="shared" si="4"/>
        <v>252.54</v>
      </c>
      <c r="Y31" s="49">
        <f t="shared" si="5"/>
        <v>8.53999999999999</v>
      </c>
      <c r="AA31" s="3">
        <v>197880221066</v>
      </c>
      <c r="AB31" t="s">
        <v>83</v>
      </c>
      <c r="AC31">
        <v>1</v>
      </c>
      <c r="AD31">
        <v>2</v>
      </c>
      <c r="AE31">
        <v>3</v>
      </c>
      <c r="AF31">
        <v>4</v>
      </c>
      <c r="AG31">
        <v>2</v>
      </c>
      <c r="AH31">
        <v>1</v>
      </c>
      <c r="AI31">
        <v>1</v>
      </c>
      <c r="AJ31">
        <v>14</v>
      </c>
    </row>
    <row r="32" ht="27.6" spans="1:36">
      <c r="A32" s="34">
        <v>4480990022</v>
      </c>
      <c r="B32" s="34">
        <v>3</v>
      </c>
      <c r="C32" s="34" t="s">
        <v>106</v>
      </c>
      <c r="D32" s="34" t="s">
        <v>27</v>
      </c>
      <c r="E32" s="34" t="s">
        <v>28</v>
      </c>
      <c r="F32" s="34" t="s">
        <v>107</v>
      </c>
      <c r="G32" s="34" t="s">
        <v>30</v>
      </c>
      <c r="H32" s="34">
        <v>676179360</v>
      </c>
      <c r="I32" s="34" t="s">
        <v>101</v>
      </c>
      <c r="J32" s="37" t="s">
        <v>102</v>
      </c>
      <c r="K32" s="9" t="s">
        <v>85</v>
      </c>
      <c r="L32" s="37" t="s">
        <v>59</v>
      </c>
      <c r="M32" s="38">
        <v>1</v>
      </c>
      <c r="N32" s="38">
        <v>2</v>
      </c>
      <c r="O32" s="38">
        <v>3</v>
      </c>
      <c r="P32" s="38">
        <v>2</v>
      </c>
      <c r="Q32" s="38">
        <v>1</v>
      </c>
      <c r="R32" s="38">
        <v>1</v>
      </c>
      <c r="S32" s="38">
        <v>1</v>
      </c>
      <c r="T32" s="11">
        <v>11</v>
      </c>
      <c r="U32" s="34">
        <v>122</v>
      </c>
      <c r="V32" s="34">
        <v>1342</v>
      </c>
      <c r="W32" s="42">
        <f t="shared" si="3"/>
        <v>244</v>
      </c>
      <c r="X32" s="43">
        <f t="shared" si="4"/>
        <v>252.54</v>
      </c>
      <c r="Y32" s="49">
        <f t="shared" si="5"/>
        <v>8.53999999999999</v>
      </c>
      <c r="AA32" s="3">
        <v>197880221073</v>
      </c>
      <c r="AB32" t="s">
        <v>90</v>
      </c>
      <c r="AC32">
        <v>2</v>
      </c>
      <c r="AD32">
        <v>3</v>
      </c>
      <c r="AE32">
        <v>5</v>
      </c>
      <c r="AF32">
        <v>3</v>
      </c>
      <c r="AG32">
        <v>2</v>
      </c>
      <c r="AH32">
        <v>1</v>
      </c>
      <c r="AI32">
        <v>1</v>
      </c>
      <c r="AJ32">
        <v>17</v>
      </c>
    </row>
    <row r="33" ht="27.6" spans="1:36">
      <c r="A33" s="34">
        <v>4881940050</v>
      </c>
      <c r="B33" s="34">
        <v>2</v>
      </c>
      <c r="C33" s="34" t="s">
        <v>110</v>
      </c>
      <c r="D33" s="34" t="s">
        <v>27</v>
      </c>
      <c r="E33" s="34" t="s">
        <v>28</v>
      </c>
      <c r="F33" s="34" t="s">
        <v>111</v>
      </c>
      <c r="G33" s="34" t="s">
        <v>30</v>
      </c>
      <c r="H33" s="34">
        <v>676179360</v>
      </c>
      <c r="I33" s="34" t="s">
        <v>101</v>
      </c>
      <c r="J33" s="37" t="s">
        <v>102</v>
      </c>
      <c r="K33" s="9" t="s">
        <v>85</v>
      </c>
      <c r="L33" s="37" t="s">
        <v>59</v>
      </c>
      <c r="M33" s="38">
        <v>1</v>
      </c>
      <c r="N33" s="38">
        <v>2</v>
      </c>
      <c r="O33" s="38">
        <v>3</v>
      </c>
      <c r="P33" s="38">
        <v>2</v>
      </c>
      <c r="Q33" s="38">
        <v>1</v>
      </c>
      <c r="R33" s="38">
        <v>1</v>
      </c>
      <c r="S33" s="38">
        <v>1</v>
      </c>
      <c r="T33" s="11">
        <v>11</v>
      </c>
      <c r="U33" s="34">
        <v>1</v>
      </c>
      <c r="V33" s="34">
        <v>11</v>
      </c>
      <c r="W33" s="42">
        <f t="shared" si="3"/>
        <v>2</v>
      </c>
      <c r="X33" s="43">
        <f t="shared" si="4"/>
        <v>2.07</v>
      </c>
      <c r="Y33" s="49">
        <f t="shared" si="5"/>
        <v>0.0699999999999998</v>
      </c>
      <c r="AA33" s="3">
        <v>197880221080</v>
      </c>
      <c r="AB33" t="s">
        <v>124</v>
      </c>
      <c r="AC33">
        <v>1</v>
      </c>
      <c r="AD33">
        <v>2</v>
      </c>
      <c r="AE33">
        <v>3</v>
      </c>
      <c r="AF33">
        <v>4</v>
      </c>
      <c r="AG33">
        <v>3</v>
      </c>
      <c r="AH33">
        <v>2</v>
      </c>
      <c r="AI33">
        <v>2</v>
      </c>
      <c r="AJ33">
        <v>17</v>
      </c>
    </row>
    <row r="34" ht="27.6" spans="1:36">
      <c r="A34" s="34">
        <v>9579740038</v>
      </c>
      <c r="B34" s="34">
        <v>2</v>
      </c>
      <c r="C34" s="34" t="s">
        <v>99</v>
      </c>
      <c r="D34" s="34" t="s">
        <v>27</v>
      </c>
      <c r="E34" s="34" t="s">
        <v>28</v>
      </c>
      <c r="F34" s="34" t="s">
        <v>100</v>
      </c>
      <c r="G34" s="34" t="s">
        <v>30</v>
      </c>
      <c r="H34" s="34">
        <v>676179360</v>
      </c>
      <c r="I34" s="34" t="s">
        <v>101</v>
      </c>
      <c r="J34" s="37" t="s">
        <v>102</v>
      </c>
      <c r="K34" s="9" t="s">
        <v>85</v>
      </c>
      <c r="L34" s="37" t="s">
        <v>59</v>
      </c>
      <c r="M34" s="38">
        <v>1</v>
      </c>
      <c r="N34" s="38">
        <v>2</v>
      </c>
      <c r="O34" s="38">
        <v>3</v>
      </c>
      <c r="P34" s="38">
        <v>2</v>
      </c>
      <c r="Q34" s="38">
        <v>1</v>
      </c>
      <c r="R34" s="38">
        <v>1</v>
      </c>
      <c r="S34" s="38">
        <v>1</v>
      </c>
      <c r="T34" s="11">
        <v>11</v>
      </c>
      <c r="U34" s="34">
        <v>1</v>
      </c>
      <c r="V34" s="34">
        <v>11</v>
      </c>
      <c r="W34" s="42">
        <f t="shared" si="3"/>
        <v>2</v>
      </c>
      <c r="X34" s="43">
        <f t="shared" si="4"/>
        <v>2.07</v>
      </c>
      <c r="Y34" s="49">
        <f t="shared" si="5"/>
        <v>0.0699999999999998</v>
      </c>
      <c r="AA34" s="3">
        <v>197880221097</v>
      </c>
      <c r="AB34" t="s">
        <v>125</v>
      </c>
      <c r="AC34">
        <v>1</v>
      </c>
      <c r="AD34">
        <v>2</v>
      </c>
      <c r="AE34">
        <v>3</v>
      </c>
      <c r="AF34">
        <v>1</v>
      </c>
      <c r="AG34">
        <v>1</v>
      </c>
      <c r="AH34">
        <v>0</v>
      </c>
      <c r="AI34">
        <v>1</v>
      </c>
      <c r="AJ34">
        <v>9</v>
      </c>
    </row>
    <row r="35" ht="27.6" spans="1:36">
      <c r="A35" s="34">
        <v>2532500004</v>
      </c>
      <c r="B35" s="34">
        <v>4</v>
      </c>
      <c r="C35" s="34" t="s">
        <v>99</v>
      </c>
      <c r="D35" s="34" t="s">
        <v>27</v>
      </c>
      <c r="E35" s="34" t="s">
        <v>28</v>
      </c>
      <c r="F35" s="34" t="s">
        <v>100</v>
      </c>
      <c r="G35" s="34" t="s">
        <v>30</v>
      </c>
      <c r="H35" s="34">
        <v>676179394</v>
      </c>
      <c r="I35" s="34" t="s">
        <v>101</v>
      </c>
      <c r="J35" s="37" t="s">
        <v>102</v>
      </c>
      <c r="K35" s="9" t="s">
        <v>114</v>
      </c>
      <c r="L35" s="37" t="s">
        <v>65</v>
      </c>
      <c r="M35" s="38">
        <v>1</v>
      </c>
      <c r="N35" s="38">
        <v>2</v>
      </c>
      <c r="O35" s="38">
        <v>2</v>
      </c>
      <c r="P35" s="38">
        <v>3</v>
      </c>
      <c r="Q35" s="38">
        <v>2</v>
      </c>
      <c r="R35" s="38">
        <v>1</v>
      </c>
      <c r="S35" s="38">
        <v>1</v>
      </c>
      <c r="T35" s="11">
        <v>12</v>
      </c>
      <c r="U35" s="34">
        <v>201</v>
      </c>
      <c r="V35" s="34">
        <v>2412</v>
      </c>
      <c r="W35" s="42">
        <f t="shared" si="3"/>
        <v>402</v>
      </c>
      <c r="X35" s="43">
        <f t="shared" si="4"/>
        <v>416.07</v>
      </c>
      <c r="Y35" s="49">
        <f t="shared" si="5"/>
        <v>14.07</v>
      </c>
      <c r="AA35" s="3">
        <v>197880221103</v>
      </c>
      <c r="AB35" t="s">
        <v>126</v>
      </c>
      <c r="AC35">
        <v>0</v>
      </c>
      <c r="AD35">
        <v>0</v>
      </c>
      <c r="AE35">
        <v>0</v>
      </c>
      <c r="AF35">
        <v>2</v>
      </c>
      <c r="AG35">
        <v>2</v>
      </c>
      <c r="AH35">
        <v>1</v>
      </c>
      <c r="AI35">
        <v>1</v>
      </c>
      <c r="AJ35">
        <v>6</v>
      </c>
    </row>
    <row r="36" ht="27.6" spans="1:36">
      <c r="A36" s="34">
        <v>4480990022</v>
      </c>
      <c r="B36" s="34">
        <v>4</v>
      </c>
      <c r="C36" s="34" t="s">
        <v>106</v>
      </c>
      <c r="D36" s="34" t="s">
        <v>27</v>
      </c>
      <c r="E36" s="34" t="s">
        <v>28</v>
      </c>
      <c r="F36" s="34" t="s">
        <v>107</v>
      </c>
      <c r="G36" s="34" t="s">
        <v>30</v>
      </c>
      <c r="H36" s="34">
        <v>676179394</v>
      </c>
      <c r="I36" s="34" t="s">
        <v>101</v>
      </c>
      <c r="J36" s="37" t="s">
        <v>102</v>
      </c>
      <c r="K36" s="9" t="s">
        <v>114</v>
      </c>
      <c r="L36" s="37" t="s">
        <v>65</v>
      </c>
      <c r="M36" s="38">
        <v>1</v>
      </c>
      <c r="N36" s="38">
        <v>2</v>
      </c>
      <c r="O36" s="38">
        <v>2</v>
      </c>
      <c r="P36" s="38">
        <v>3</v>
      </c>
      <c r="Q36" s="38">
        <v>2</v>
      </c>
      <c r="R36" s="38">
        <v>1</v>
      </c>
      <c r="S36" s="38">
        <v>1</v>
      </c>
      <c r="T36" s="11">
        <v>12</v>
      </c>
      <c r="U36" s="34">
        <v>201</v>
      </c>
      <c r="V36" s="34">
        <v>2412</v>
      </c>
      <c r="W36" s="42">
        <f t="shared" si="3"/>
        <v>402</v>
      </c>
      <c r="X36" s="43">
        <f t="shared" si="4"/>
        <v>416.07</v>
      </c>
      <c r="Y36" s="49">
        <f t="shared" si="5"/>
        <v>14.07</v>
      </c>
      <c r="AA36" s="3">
        <v>197880221110</v>
      </c>
      <c r="AB36" t="s">
        <v>127</v>
      </c>
      <c r="AC36">
        <v>1</v>
      </c>
      <c r="AD36">
        <v>1</v>
      </c>
      <c r="AE36">
        <v>2</v>
      </c>
      <c r="AF36">
        <v>3</v>
      </c>
      <c r="AG36">
        <v>2</v>
      </c>
      <c r="AH36">
        <v>1</v>
      </c>
      <c r="AI36">
        <v>1</v>
      </c>
      <c r="AJ36">
        <v>11</v>
      </c>
    </row>
    <row r="37" ht="27.6" spans="1:36">
      <c r="A37" s="34">
        <v>4881940050</v>
      </c>
      <c r="B37" s="34">
        <v>3</v>
      </c>
      <c r="C37" s="34" t="s">
        <v>110</v>
      </c>
      <c r="D37" s="34" t="s">
        <v>27</v>
      </c>
      <c r="E37" s="34" t="s">
        <v>28</v>
      </c>
      <c r="F37" s="34" t="s">
        <v>111</v>
      </c>
      <c r="G37" s="34" t="s">
        <v>30</v>
      </c>
      <c r="H37" s="34">
        <v>676179394</v>
      </c>
      <c r="I37" s="34" t="s">
        <v>101</v>
      </c>
      <c r="J37" s="37" t="s">
        <v>102</v>
      </c>
      <c r="K37" s="9" t="s">
        <v>114</v>
      </c>
      <c r="L37" s="37" t="s">
        <v>65</v>
      </c>
      <c r="M37" s="38">
        <v>1</v>
      </c>
      <c r="N37" s="38">
        <v>2</v>
      </c>
      <c r="O37" s="38">
        <v>2</v>
      </c>
      <c r="P37" s="38">
        <v>3</v>
      </c>
      <c r="Q37" s="38">
        <v>2</v>
      </c>
      <c r="R37" s="38">
        <v>1</v>
      </c>
      <c r="S37" s="38">
        <v>1</v>
      </c>
      <c r="T37" s="11">
        <v>12</v>
      </c>
      <c r="U37" s="34">
        <v>4</v>
      </c>
      <c r="V37" s="34">
        <v>48</v>
      </c>
      <c r="W37" s="42">
        <f t="shared" si="3"/>
        <v>8</v>
      </c>
      <c r="X37" s="43">
        <f t="shared" si="4"/>
        <v>8.28</v>
      </c>
      <c r="Y37" s="49">
        <f t="shared" si="5"/>
        <v>0.279999999999999</v>
      </c>
      <c r="AA37" s="3">
        <v>197880221127</v>
      </c>
      <c r="AB37" t="s">
        <v>128</v>
      </c>
      <c r="AC37">
        <v>1</v>
      </c>
      <c r="AD37">
        <v>1</v>
      </c>
      <c r="AE37">
        <v>2</v>
      </c>
      <c r="AF37">
        <v>2</v>
      </c>
      <c r="AG37">
        <v>1</v>
      </c>
      <c r="AH37">
        <v>1</v>
      </c>
      <c r="AI37">
        <v>1</v>
      </c>
      <c r="AJ37">
        <v>9</v>
      </c>
    </row>
    <row r="38" ht="27.6" spans="1:36">
      <c r="A38" s="34">
        <v>9579740038</v>
      </c>
      <c r="B38" s="34">
        <v>3</v>
      </c>
      <c r="C38" s="34" t="s">
        <v>99</v>
      </c>
      <c r="D38" s="34" t="s">
        <v>27</v>
      </c>
      <c r="E38" s="34" t="s">
        <v>28</v>
      </c>
      <c r="F38" s="34" t="s">
        <v>100</v>
      </c>
      <c r="G38" s="34" t="s">
        <v>30</v>
      </c>
      <c r="H38" s="34">
        <v>676179394</v>
      </c>
      <c r="I38" s="34" t="s">
        <v>101</v>
      </c>
      <c r="J38" s="37" t="s">
        <v>102</v>
      </c>
      <c r="K38" s="9" t="s">
        <v>114</v>
      </c>
      <c r="L38" s="37" t="s">
        <v>65</v>
      </c>
      <c r="M38" s="38">
        <v>1</v>
      </c>
      <c r="N38" s="38">
        <v>2</v>
      </c>
      <c r="O38" s="38">
        <v>2</v>
      </c>
      <c r="P38" s="38">
        <v>3</v>
      </c>
      <c r="Q38" s="38">
        <v>2</v>
      </c>
      <c r="R38" s="38">
        <v>1</v>
      </c>
      <c r="S38" s="38">
        <v>1</v>
      </c>
      <c r="T38" s="11">
        <v>12</v>
      </c>
      <c r="U38" s="34">
        <v>4</v>
      </c>
      <c r="V38" s="34">
        <v>48</v>
      </c>
      <c r="W38" s="42">
        <f t="shared" si="3"/>
        <v>8</v>
      </c>
      <c r="X38" s="43">
        <f t="shared" si="4"/>
        <v>8.28</v>
      </c>
      <c r="Y38" s="49">
        <f t="shared" si="5"/>
        <v>0.279999999999999</v>
      </c>
      <c r="AA38" s="3">
        <v>197880221134</v>
      </c>
      <c r="AB38" t="s">
        <v>129</v>
      </c>
      <c r="AC38">
        <v>2</v>
      </c>
      <c r="AD38">
        <v>4</v>
      </c>
      <c r="AE38">
        <v>5</v>
      </c>
      <c r="AF38">
        <v>2</v>
      </c>
      <c r="AG38">
        <v>1</v>
      </c>
      <c r="AH38">
        <v>0</v>
      </c>
      <c r="AI38">
        <v>0</v>
      </c>
      <c r="AJ38">
        <v>14</v>
      </c>
    </row>
    <row r="39" ht="27.6" spans="1:36">
      <c r="A39" s="34">
        <v>2532500004</v>
      </c>
      <c r="B39" s="34">
        <v>1</v>
      </c>
      <c r="C39" s="34" t="s">
        <v>99</v>
      </c>
      <c r="D39" s="34" t="s">
        <v>27</v>
      </c>
      <c r="E39" s="34" t="s">
        <v>28</v>
      </c>
      <c r="F39" s="34" t="s">
        <v>100</v>
      </c>
      <c r="G39" s="34" t="s">
        <v>30</v>
      </c>
      <c r="H39" s="34">
        <v>676179337</v>
      </c>
      <c r="I39" s="34" t="s">
        <v>101</v>
      </c>
      <c r="J39" s="37" t="s">
        <v>102</v>
      </c>
      <c r="K39" s="9" t="s">
        <v>61</v>
      </c>
      <c r="L39" s="37" t="s">
        <v>70</v>
      </c>
      <c r="M39" s="38">
        <v>1</v>
      </c>
      <c r="N39" s="38">
        <v>1</v>
      </c>
      <c r="O39" s="38">
        <v>2</v>
      </c>
      <c r="P39" s="38">
        <v>2</v>
      </c>
      <c r="Q39" s="38">
        <v>2</v>
      </c>
      <c r="R39" s="38">
        <v>1</v>
      </c>
      <c r="S39" s="38">
        <v>1</v>
      </c>
      <c r="T39" s="11">
        <v>10</v>
      </c>
      <c r="U39" s="34">
        <v>90</v>
      </c>
      <c r="V39" s="34">
        <v>900</v>
      </c>
      <c r="W39" s="42">
        <f t="shared" si="3"/>
        <v>180</v>
      </c>
      <c r="X39" s="43">
        <f t="shared" si="4"/>
        <v>186.3</v>
      </c>
      <c r="Y39" s="49">
        <f t="shared" si="5"/>
        <v>6.29999999999998</v>
      </c>
      <c r="AA39" s="3">
        <v>197880221141</v>
      </c>
      <c r="AB39" t="s">
        <v>130</v>
      </c>
      <c r="AC39">
        <v>1</v>
      </c>
      <c r="AD39">
        <v>2</v>
      </c>
      <c r="AE39">
        <v>4</v>
      </c>
      <c r="AF39">
        <v>3</v>
      </c>
      <c r="AG39">
        <v>2</v>
      </c>
      <c r="AH39">
        <v>1</v>
      </c>
      <c r="AI39">
        <v>1</v>
      </c>
      <c r="AJ39">
        <v>14</v>
      </c>
    </row>
    <row r="40" ht="27.6" spans="1:25">
      <c r="A40" s="34">
        <v>4480990022</v>
      </c>
      <c r="B40" s="34">
        <v>1</v>
      </c>
      <c r="C40" s="34" t="s">
        <v>106</v>
      </c>
      <c r="D40" s="34" t="s">
        <v>27</v>
      </c>
      <c r="E40" s="34" t="s">
        <v>28</v>
      </c>
      <c r="F40" s="34" t="s">
        <v>107</v>
      </c>
      <c r="G40" s="34" t="s">
        <v>30</v>
      </c>
      <c r="H40" s="34">
        <v>676179337</v>
      </c>
      <c r="I40" s="34" t="s">
        <v>101</v>
      </c>
      <c r="J40" s="37" t="s">
        <v>102</v>
      </c>
      <c r="K40" s="9" t="s">
        <v>61</v>
      </c>
      <c r="L40" s="37" t="s">
        <v>70</v>
      </c>
      <c r="M40" s="38">
        <v>1</v>
      </c>
      <c r="N40" s="38">
        <v>1</v>
      </c>
      <c r="O40" s="38">
        <v>2</v>
      </c>
      <c r="P40" s="38">
        <v>2</v>
      </c>
      <c r="Q40" s="38">
        <v>2</v>
      </c>
      <c r="R40" s="38">
        <v>1</v>
      </c>
      <c r="S40" s="38">
        <v>1</v>
      </c>
      <c r="T40" s="11">
        <v>10</v>
      </c>
      <c r="U40" s="34">
        <v>90</v>
      </c>
      <c r="V40" s="34">
        <v>900</v>
      </c>
      <c r="W40" s="42">
        <f t="shared" si="3"/>
        <v>180</v>
      </c>
      <c r="X40" s="43">
        <f t="shared" si="4"/>
        <v>186.3</v>
      </c>
      <c r="Y40" s="49">
        <f t="shared" si="5"/>
        <v>6.29999999999998</v>
      </c>
    </row>
    <row r="41" ht="27.6" spans="1:25">
      <c r="A41" s="34">
        <v>4727580066</v>
      </c>
      <c r="B41" s="34">
        <v>3</v>
      </c>
      <c r="C41" s="34" t="s">
        <v>26</v>
      </c>
      <c r="D41" s="34" t="s">
        <v>27</v>
      </c>
      <c r="E41" s="34" t="s">
        <v>28</v>
      </c>
      <c r="F41" s="34" t="s">
        <v>29</v>
      </c>
      <c r="G41" s="34" t="s">
        <v>30</v>
      </c>
      <c r="H41" s="34">
        <v>676179340</v>
      </c>
      <c r="I41" s="34" t="s">
        <v>101</v>
      </c>
      <c r="J41" s="37" t="s">
        <v>102</v>
      </c>
      <c r="K41" s="9" t="s">
        <v>68</v>
      </c>
      <c r="L41" s="37" t="s">
        <v>81</v>
      </c>
      <c r="M41" s="38">
        <v>2</v>
      </c>
      <c r="N41" s="38">
        <v>3</v>
      </c>
      <c r="O41" s="38">
        <v>4</v>
      </c>
      <c r="P41" s="38">
        <v>4</v>
      </c>
      <c r="Q41" s="38">
        <v>2</v>
      </c>
      <c r="R41" s="38">
        <v>1</v>
      </c>
      <c r="S41" s="38">
        <v>1</v>
      </c>
      <c r="T41" s="11">
        <v>17</v>
      </c>
      <c r="U41" s="34">
        <v>350</v>
      </c>
      <c r="V41" s="34">
        <v>5950</v>
      </c>
      <c r="W41" s="42">
        <f t="shared" si="3"/>
        <v>700</v>
      </c>
      <c r="X41" s="43">
        <f t="shared" si="4"/>
        <v>724.5</v>
      </c>
      <c r="Y41" s="49">
        <f t="shared" si="5"/>
        <v>24.5</v>
      </c>
    </row>
    <row r="42" ht="27.6" spans="1:25">
      <c r="A42" s="34">
        <v>7231870102</v>
      </c>
      <c r="B42" s="34">
        <v>2</v>
      </c>
      <c r="C42" s="34" t="s">
        <v>50</v>
      </c>
      <c r="D42" s="34" t="s">
        <v>27</v>
      </c>
      <c r="E42" s="34" t="s">
        <v>28</v>
      </c>
      <c r="F42" s="34" t="s">
        <v>51</v>
      </c>
      <c r="G42" s="34" t="s">
        <v>30</v>
      </c>
      <c r="H42" s="34">
        <v>676179340</v>
      </c>
      <c r="I42" s="34" t="s">
        <v>101</v>
      </c>
      <c r="J42" s="37" t="s">
        <v>102</v>
      </c>
      <c r="K42" s="9" t="s">
        <v>68</v>
      </c>
      <c r="L42" s="37" t="s">
        <v>81</v>
      </c>
      <c r="M42" s="38">
        <v>2</v>
      </c>
      <c r="N42" s="38">
        <v>3</v>
      </c>
      <c r="O42" s="38">
        <v>4</v>
      </c>
      <c r="P42" s="38">
        <v>4</v>
      </c>
      <c r="Q42" s="38">
        <v>2</v>
      </c>
      <c r="R42" s="38">
        <v>1</v>
      </c>
      <c r="S42" s="38">
        <v>1</v>
      </c>
      <c r="T42" s="11">
        <v>17</v>
      </c>
      <c r="U42" s="34">
        <v>7</v>
      </c>
      <c r="V42" s="34">
        <v>119</v>
      </c>
      <c r="W42" s="42">
        <f t="shared" si="3"/>
        <v>14</v>
      </c>
      <c r="X42" s="43">
        <f t="shared" si="4"/>
        <v>14.49</v>
      </c>
      <c r="Y42" s="49">
        <f t="shared" si="5"/>
        <v>0.489999999999998</v>
      </c>
    </row>
    <row r="43" ht="27.6" spans="1:25">
      <c r="A43" s="34">
        <v>4727580066</v>
      </c>
      <c r="B43" s="34">
        <v>17</v>
      </c>
      <c r="C43" s="34" t="s">
        <v>26</v>
      </c>
      <c r="D43" s="34" t="s">
        <v>27</v>
      </c>
      <c r="E43" s="34" t="s">
        <v>28</v>
      </c>
      <c r="F43" s="34" t="s">
        <v>29</v>
      </c>
      <c r="G43" s="34" t="s">
        <v>30</v>
      </c>
      <c r="H43" s="34">
        <v>676179845</v>
      </c>
      <c r="I43" s="34" t="s">
        <v>101</v>
      </c>
      <c r="J43" s="37" t="s">
        <v>102</v>
      </c>
      <c r="K43" s="9" t="s">
        <v>118</v>
      </c>
      <c r="L43" s="37" t="s">
        <v>83</v>
      </c>
      <c r="M43" s="38">
        <v>1</v>
      </c>
      <c r="N43" s="38">
        <v>2</v>
      </c>
      <c r="O43" s="38">
        <v>3</v>
      </c>
      <c r="P43" s="38">
        <v>4</v>
      </c>
      <c r="Q43" s="38">
        <v>2</v>
      </c>
      <c r="R43" s="38">
        <v>1</v>
      </c>
      <c r="S43" s="38">
        <v>1</v>
      </c>
      <c r="T43" s="11">
        <v>14</v>
      </c>
      <c r="U43" s="34">
        <v>655</v>
      </c>
      <c r="V43" s="34">
        <v>9170</v>
      </c>
      <c r="W43" s="42">
        <f t="shared" si="3"/>
        <v>1310</v>
      </c>
      <c r="X43" s="43">
        <f t="shared" si="4"/>
        <v>1355.85</v>
      </c>
      <c r="Y43" s="49">
        <f t="shared" si="5"/>
        <v>45.8499999999999</v>
      </c>
    </row>
    <row r="44" ht="27.6" spans="1:25">
      <c r="A44" s="34">
        <v>7231870102</v>
      </c>
      <c r="B44" s="34">
        <v>11</v>
      </c>
      <c r="C44" s="34" t="s">
        <v>50</v>
      </c>
      <c r="D44" s="34" t="s">
        <v>27</v>
      </c>
      <c r="E44" s="34" t="s">
        <v>28</v>
      </c>
      <c r="F44" s="34" t="s">
        <v>51</v>
      </c>
      <c r="G44" s="34" t="s">
        <v>30</v>
      </c>
      <c r="H44" s="34">
        <v>676179845</v>
      </c>
      <c r="I44" s="34" t="s">
        <v>101</v>
      </c>
      <c r="J44" s="37" t="s">
        <v>102</v>
      </c>
      <c r="K44" s="9" t="s">
        <v>118</v>
      </c>
      <c r="L44" s="37" t="s">
        <v>83</v>
      </c>
      <c r="M44" s="38">
        <v>1</v>
      </c>
      <c r="N44" s="38">
        <v>2</v>
      </c>
      <c r="O44" s="38">
        <v>3</v>
      </c>
      <c r="P44" s="38">
        <v>4</v>
      </c>
      <c r="Q44" s="38">
        <v>2</v>
      </c>
      <c r="R44" s="38">
        <v>1</v>
      </c>
      <c r="S44" s="38">
        <v>1</v>
      </c>
      <c r="T44" s="11">
        <v>14</v>
      </c>
      <c r="U44" s="34">
        <v>9</v>
      </c>
      <c r="V44" s="34">
        <v>126</v>
      </c>
      <c r="W44" s="42">
        <f t="shared" si="3"/>
        <v>18</v>
      </c>
      <c r="X44" s="43">
        <f t="shared" si="4"/>
        <v>18.63</v>
      </c>
      <c r="Y44" s="49">
        <f t="shared" si="5"/>
        <v>0.629999999999999</v>
      </c>
    </row>
    <row r="45" ht="27.6" spans="1:25">
      <c r="A45" s="34">
        <v>4727580066</v>
      </c>
      <c r="B45" s="34">
        <v>4</v>
      </c>
      <c r="C45" s="34" t="s">
        <v>26</v>
      </c>
      <c r="D45" s="34" t="s">
        <v>27</v>
      </c>
      <c r="E45" s="34" t="s">
        <v>28</v>
      </c>
      <c r="F45" s="34" t="s">
        <v>29</v>
      </c>
      <c r="G45" s="34" t="s">
        <v>30</v>
      </c>
      <c r="H45" s="34">
        <v>676179341</v>
      </c>
      <c r="I45" s="34" t="s">
        <v>101</v>
      </c>
      <c r="J45" s="37" t="s">
        <v>102</v>
      </c>
      <c r="K45" s="9" t="s">
        <v>72</v>
      </c>
      <c r="L45" s="37" t="s">
        <v>90</v>
      </c>
      <c r="M45" s="38">
        <v>2</v>
      </c>
      <c r="N45" s="38">
        <v>3</v>
      </c>
      <c r="O45" s="38">
        <v>5</v>
      </c>
      <c r="P45" s="38">
        <v>3</v>
      </c>
      <c r="Q45" s="38">
        <v>2</v>
      </c>
      <c r="R45" s="38">
        <v>1</v>
      </c>
      <c r="S45" s="38">
        <v>1</v>
      </c>
      <c r="T45" s="11">
        <v>17</v>
      </c>
      <c r="U45" s="34">
        <v>240</v>
      </c>
      <c r="V45" s="34">
        <v>4080</v>
      </c>
      <c r="W45" s="42">
        <f t="shared" si="3"/>
        <v>480</v>
      </c>
      <c r="X45" s="43">
        <f t="shared" si="4"/>
        <v>496.8</v>
      </c>
      <c r="Y45" s="49">
        <f t="shared" si="5"/>
        <v>16.8</v>
      </c>
    </row>
    <row r="46" ht="27.6" spans="1:25">
      <c r="A46" s="34">
        <v>4727580066</v>
      </c>
      <c r="B46" s="34">
        <v>1</v>
      </c>
      <c r="C46" s="34" t="s">
        <v>26</v>
      </c>
      <c r="D46" s="34" t="s">
        <v>27</v>
      </c>
      <c r="E46" s="34" t="s">
        <v>28</v>
      </c>
      <c r="F46" s="34" t="s">
        <v>29</v>
      </c>
      <c r="G46" s="34" t="s">
        <v>30</v>
      </c>
      <c r="H46" s="34">
        <v>676179338</v>
      </c>
      <c r="I46" s="34" t="s">
        <v>101</v>
      </c>
      <c r="J46" s="37" t="s">
        <v>102</v>
      </c>
      <c r="K46" s="9" t="s">
        <v>63</v>
      </c>
      <c r="L46" s="37" t="s">
        <v>124</v>
      </c>
      <c r="M46" s="38">
        <v>1</v>
      </c>
      <c r="N46" s="38">
        <v>2</v>
      </c>
      <c r="O46" s="38">
        <v>3</v>
      </c>
      <c r="P46" s="38">
        <v>4</v>
      </c>
      <c r="Q46" s="38">
        <v>3</v>
      </c>
      <c r="R46" s="38">
        <v>2</v>
      </c>
      <c r="S46" s="38">
        <v>2</v>
      </c>
      <c r="T46" s="11">
        <v>17</v>
      </c>
      <c r="U46" s="34">
        <v>629</v>
      </c>
      <c r="V46" s="34">
        <v>10693</v>
      </c>
      <c r="W46" s="42">
        <f t="shared" si="3"/>
        <v>1258</v>
      </c>
      <c r="X46" s="43">
        <f t="shared" si="4"/>
        <v>1302.03</v>
      </c>
      <c r="Y46" s="49">
        <f t="shared" si="5"/>
        <v>44.03</v>
      </c>
    </row>
    <row r="47" ht="27.6" spans="1:25">
      <c r="A47" s="34">
        <v>7231870102</v>
      </c>
      <c r="B47" s="34">
        <v>1</v>
      </c>
      <c r="C47" s="34" t="s">
        <v>50</v>
      </c>
      <c r="D47" s="34" t="s">
        <v>27</v>
      </c>
      <c r="E47" s="34" t="s">
        <v>28</v>
      </c>
      <c r="F47" s="34" t="s">
        <v>51</v>
      </c>
      <c r="G47" s="34" t="s">
        <v>30</v>
      </c>
      <c r="H47" s="34">
        <v>676179338</v>
      </c>
      <c r="I47" s="34" t="s">
        <v>101</v>
      </c>
      <c r="J47" s="37" t="s">
        <v>102</v>
      </c>
      <c r="K47" s="9" t="s">
        <v>63</v>
      </c>
      <c r="L47" s="37" t="s">
        <v>124</v>
      </c>
      <c r="M47" s="38">
        <v>1</v>
      </c>
      <c r="N47" s="38">
        <v>2</v>
      </c>
      <c r="O47" s="38">
        <v>3</v>
      </c>
      <c r="P47" s="38">
        <v>4</v>
      </c>
      <c r="Q47" s="38">
        <v>3</v>
      </c>
      <c r="R47" s="38">
        <v>2</v>
      </c>
      <c r="S47" s="38">
        <v>2</v>
      </c>
      <c r="T47" s="11">
        <v>17</v>
      </c>
      <c r="U47" s="34">
        <v>3</v>
      </c>
      <c r="V47" s="34">
        <v>51</v>
      </c>
      <c r="W47" s="42">
        <f t="shared" si="3"/>
        <v>6</v>
      </c>
      <c r="X47" s="43">
        <f t="shared" si="4"/>
        <v>6.21</v>
      </c>
      <c r="Y47" s="49">
        <f t="shared" si="5"/>
        <v>0.209999999999999</v>
      </c>
    </row>
    <row r="48" ht="27.6" spans="1:25">
      <c r="A48" s="34">
        <v>4727580066</v>
      </c>
      <c r="B48" s="34">
        <v>14</v>
      </c>
      <c r="C48" s="34" t="s">
        <v>26</v>
      </c>
      <c r="D48" s="34" t="s">
        <v>27</v>
      </c>
      <c r="E48" s="34" t="s">
        <v>28</v>
      </c>
      <c r="F48" s="34" t="s">
        <v>29</v>
      </c>
      <c r="G48" s="34" t="s">
        <v>30</v>
      </c>
      <c r="H48" s="34">
        <v>676179385</v>
      </c>
      <c r="I48" s="34" t="s">
        <v>101</v>
      </c>
      <c r="J48" s="37" t="s">
        <v>102</v>
      </c>
      <c r="K48" s="9" t="s">
        <v>109</v>
      </c>
      <c r="L48" s="37" t="s">
        <v>125</v>
      </c>
      <c r="M48" s="38">
        <v>1</v>
      </c>
      <c r="N48" s="38">
        <v>2</v>
      </c>
      <c r="O48" s="38">
        <v>3</v>
      </c>
      <c r="P48" s="38">
        <v>1</v>
      </c>
      <c r="Q48" s="38">
        <v>1</v>
      </c>
      <c r="R48" s="38">
        <v>0</v>
      </c>
      <c r="S48" s="38">
        <v>1</v>
      </c>
      <c r="T48" s="11">
        <v>9</v>
      </c>
      <c r="U48" s="34">
        <v>190</v>
      </c>
      <c r="V48" s="34">
        <v>1710</v>
      </c>
      <c r="W48" s="42">
        <f t="shared" si="3"/>
        <v>380</v>
      </c>
      <c r="X48" s="43">
        <f t="shared" si="4"/>
        <v>393.3</v>
      </c>
      <c r="Y48" s="49">
        <f t="shared" si="5"/>
        <v>13.3</v>
      </c>
    </row>
    <row r="49" ht="27.6" spans="1:25">
      <c r="A49" s="34">
        <v>7231870102</v>
      </c>
      <c r="B49" s="34">
        <v>9</v>
      </c>
      <c r="C49" s="34" t="s">
        <v>50</v>
      </c>
      <c r="D49" s="34" t="s">
        <v>27</v>
      </c>
      <c r="E49" s="34" t="s">
        <v>28</v>
      </c>
      <c r="F49" s="34" t="s">
        <v>51</v>
      </c>
      <c r="G49" s="34" t="s">
        <v>30</v>
      </c>
      <c r="H49" s="34">
        <v>676179385</v>
      </c>
      <c r="I49" s="34" t="s">
        <v>101</v>
      </c>
      <c r="J49" s="37" t="s">
        <v>102</v>
      </c>
      <c r="K49" s="9" t="s">
        <v>109</v>
      </c>
      <c r="L49" s="37" t="s">
        <v>125</v>
      </c>
      <c r="M49" s="38">
        <v>1</v>
      </c>
      <c r="N49" s="38">
        <v>2</v>
      </c>
      <c r="O49" s="38">
        <v>3</v>
      </c>
      <c r="P49" s="38">
        <v>1</v>
      </c>
      <c r="Q49" s="38">
        <v>1</v>
      </c>
      <c r="R49" s="38">
        <v>0</v>
      </c>
      <c r="S49" s="38">
        <v>1</v>
      </c>
      <c r="T49" s="11">
        <v>9</v>
      </c>
      <c r="U49" s="34">
        <v>4</v>
      </c>
      <c r="V49" s="34">
        <v>36</v>
      </c>
      <c r="W49" s="42">
        <f t="shared" si="3"/>
        <v>8</v>
      </c>
      <c r="X49" s="43">
        <f t="shared" si="4"/>
        <v>8.28</v>
      </c>
      <c r="Y49" s="49">
        <f t="shared" si="5"/>
        <v>0.279999999999999</v>
      </c>
    </row>
    <row r="50" ht="27.6" spans="1:25">
      <c r="A50" s="34">
        <v>4727580066</v>
      </c>
      <c r="B50" s="34">
        <v>13</v>
      </c>
      <c r="C50" s="34" t="s">
        <v>26</v>
      </c>
      <c r="D50" s="34" t="s">
        <v>27</v>
      </c>
      <c r="E50" s="34" t="s">
        <v>28</v>
      </c>
      <c r="F50" s="34" t="s">
        <v>29</v>
      </c>
      <c r="G50" s="34" t="s">
        <v>30</v>
      </c>
      <c r="H50" s="34">
        <v>676179384</v>
      </c>
      <c r="I50" s="34" t="s">
        <v>101</v>
      </c>
      <c r="J50" s="37" t="s">
        <v>102</v>
      </c>
      <c r="K50" s="9" t="s">
        <v>105</v>
      </c>
      <c r="L50" s="37" t="s">
        <v>126</v>
      </c>
      <c r="M50" s="38">
        <v>0</v>
      </c>
      <c r="N50" s="38">
        <v>0</v>
      </c>
      <c r="O50" s="38">
        <v>0</v>
      </c>
      <c r="P50" s="38">
        <v>2</v>
      </c>
      <c r="Q50" s="38">
        <v>2</v>
      </c>
      <c r="R50" s="38">
        <v>1</v>
      </c>
      <c r="S50" s="38">
        <v>1</v>
      </c>
      <c r="T50" s="11">
        <v>6</v>
      </c>
      <c r="U50" s="34">
        <v>1000</v>
      </c>
      <c r="V50" s="34">
        <v>6000</v>
      </c>
      <c r="W50" s="42">
        <f t="shared" si="3"/>
        <v>2000</v>
      </c>
      <c r="X50" s="43">
        <f t="shared" si="4"/>
        <v>2070</v>
      </c>
      <c r="Y50" s="49">
        <f t="shared" si="5"/>
        <v>70</v>
      </c>
    </row>
    <row r="51" ht="27.6" spans="1:25">
      <c r="A51" s="34">
        <v>7231870102</v>
      </c>
      <c r="B51" s="34">
        <v>8</v>
      </c>
      <c r="C51" s="34" t="s">
        <v>50</v>
      </c>
      <c r="D51" s="34" t="s">
        <v>27</v>
      </c>
      <c r="E51" s="34" t="s">
        <v>28</v>
      </c>
      <c r="F51" s="34" t="s">
        <v>51</v>
      </c>
      <c r="G51" s="34" t="s">
        <v>30</v>
      </c>
      <c r="H51" s="34">
        <v>676179384</v>
      </c>
      <c r="I51" s="34" t="s">
        <v>101</v>
      </c>
      <c r="J51" s="37" t="s">
        <v>102</v>
      </c>
      <c r="K51" s="9" t="s">
        <v>105</v>
      </c>
      <c r="L51" s="37" t="s">
        <v>126</v>
      </c>
      <c r="M51" s="38">
        <v>0</v>
      </c>
      <c r="N51" s="38">
        <v>0</v>
      </c>
      <c r="O51" s="38">
        <v>0</v>
      </c>
      <c r="P51" s="38">
        <v>2</v>
      </c>
      <c r="Q51" s="38">
        <v>2</v>
      </c>
      <c r="R51" s="38">
        <v>1</v>
      </c>
      <c r="S51" s="38">
        <v>1</v>
      </c>
      <c r="T51" s="11">
        <v>6</v>
      </c>
      <c r="U51" s="34">
        <v>12</v>
      </c>
      <c r="V51" s="34">
        <v>72</v>
      </c>
      <c r="W51" s="42">
        <f t="shared" si="3"/>
        <v>24</v>
      </c>
      <c r="X51" s="43">
        <f t="shared" si="4"/>
        <v>24.84</v>
      </c>
      <c r="Y51" s="49">
        <f t="shared" si="5"/>
        <v>0.839999999999996</v>
      </c>
    </row>
    <row r="52" ht="27.6" spans="1:25">
      <c r="A52" s="34">
        <v>4727580066</v>
      </c>
      <c r="B52" s="34">
        <v>6</v>
      </c>
      <c r="C52" s="34" t="s">
        <v>26</v>
      </c>
      <c r="D52" s="34" t="s">
        <v>27</v>
      </c>
      <c r="E52" s="34" t="s">
        <v>28</v>
      </c>
      <c r="F52" s="34" t="s">
        <v>29</v>
      </c>
      <c r="G52" s="34" t="s">
        <v>30</v>
      </c>
      <c r="H52" s="34">
        <v>676179344</v>
      </c>
      <c r="I52" s="34" t="s">
        <v>101</v>
      </c>
      <c r="J52" s="37" t="s">
        <v>102</v>
      </c>
      <c r="K52" s="9" t="s">
        <v>77</v>
      </c>
      <c r="L52" s="37" t="s">
        <v>127</v>
      </c>
      <c r="M52" s="38">
        <v>1</v>
      </c>
      <c r="N52" s="38">
        <v>1</v>
      </c>
      <c r="O52" s="38">
        <v>2</v>
      </c>
      <c r="P52" s="38">
        <v>3</v>
      </c>
      <c r="Q52" s="38">
        <v>2</v>
      </c>
      <c r="R52" s="38">
        <v>1</v>
      </c>
      <c r="S52" s="38">
        <v>1</v>
      </c>
      <c r="T52" s="11">
        <v>11</v>
      </c>
      <c r="U52" s="34">
        <v>93</v>
      </c>
      <c r="V52" s="34">
        <v>1023</v>
      </c>
      <c r="W52" s="42">
        <f t="shared" si="3"/>
        <v>186</v>
      </c>
      <c r="X52" s="43">
        <f t="shared" si="4"/>
        <v>192.51</v>
      </c>
      <c r="Y52" s="49">
        <f t="shared" si="5"/>
        <v>6.50999999999999</v>
      </c>
    </row>
    <row r="53" ht="27.6" spans="1:25">
      <c r="A53" s="34">
        <v>4727580066</v>
      </c>
      <c r="B53" s="34">
        <v>11</v>
      </c>
      <c r="C53" s="34" t="s">
        <v>26</v>
      </c>
      <c r="D53" s="34" t="s">
        <v>27</v>
      </c>
      <c r="E53" s="34" t="s">
        <v>28</v>
      </c>
      <c r="F53" s="34" t="s">
        <v>29</v>
      </c>
      <c r="G53" s="34" t="s">
        <v>30</v>
      </c>
      <c r="H53" s="34">
        <v>676179368</v>
      </c>
      <c r="I53" s="34" t="s">
        <v>101</v>
      </c>
      <c r="J53" s="37" t="s">
        <v>102</v>
      </c>
      <c r="K53" s="9" t="s">
        <v>95</v>
      </c>
      <c r="L53" s="37" t="s">
        <v>128</v>
      </c>
      <c r="M53" s="38">
        <v>1</v>
      </c>
      <c r="N53" s="38">
        <v>1</v>
      </c>
      <c r="O53" s="38">
        <v>2</v>
      </c>
      <c r="P53" s="38">
        <v>2</v>
      </c>
      <c r="Q53" s="38">
        <v>1</v>
      </c>
      <c r="R53" s="38">
        <v>1</v>
      </c>
      <c r="S53" s="38">
        <v>1</v>
      </c>
      <c r="T53" s="11">
        <v>9</v>
      </c>
      <c r="U53" s="34">
        <v>818</v>
      </c>
      <c r="V53" s="34">
        <v>7362</v>
      </c>
      <c r="W53" s="42">
        <f t="shared" si="3"/>
        <v>1636</v>
      </c>
      <c r="X53" s="43">
        <f t="shared" si="4"/>
        <v>1693.26</v>
      </c>
      <c r="Y53" s="49">
        <f t="shared" si="5"/>
        <v>57.2599999999998</v>
      </c>
    </row>
    <row r="54" ht="27.6" spans="1:25">
      <c r="A54" s="34">
        <v>7231870102</v>
      </c>
      <c r="B54" s="34">
        <v>7</v>
      </c>
      <c r="C54" s="34" t="s">
        <v>50</v>
      </c>
      <c r="D54" s="34" t="s">
        <v>27</v>
      </c>
      <c r="E54" s="34" t="s">
        <v>28</v>
      </c>
      <c r="F54" s="34" t="s">
        <v>51</v>
      </c>
      <c r="G54" s="34" t="s">
        <v>30</v>
      </c>
      <c r="H54" s="34">
        <v>676179368</v>
      </c>
      <c r="I54" s="34" t="s">
        <v>101</v>
      </c>
      <c r="J54" s="37" t="s">
        <v>102</v>
      </c>
      <c r="K54" s="9" t="s">
        <v>95</v>
      </c>
      <c r="L54" s="37" t="s">
        <v>128</v>
      </c>
      <c r="M54" s="38">
        <v>1</v>
      </c>
      <c r="N54" s="38">
        <v>1</v>
      </c>
      <c r="O54" s="38">
        <v>2</v>
      </c>
      <c r="P54" s="38">
        <v>2</v>
      </c>
      <c r="Q54" s="38">
        <v>1</v>
      </c>
      <c r="R54" s="38">
        <v>1</v>
      </c>
      <c r="S54" s="38">
        <v>1</v>
      </c>
      <c r="T54" s="11">
        <v>9</v>
      </c>
      <c r="U54" s="34">
        <v>2</v>
      </c>
      <c r="V54" s="34">
        <v>18</v>
      </c>
      <c r="W54" s="42">
        <f t="shared" si="3"/>
        <v>4</v>
      </c>
      <c r="X54" s="43">
        <f t="shared" si="4"/>
        <v>4.14</v>
      </c>
      <c r="Y54" s="49">
        <f t="shared" si="5"/>
        <v>0.14</v>
      </c>
    </row>
    <row r="55" ht="27.6" spans="1:25">
      <c r="A55" s="34">
        <v>4727580066</v>
      </c>
      <c r="B55" s="34">
        <v>12</v>
      </c>
      <c r="C55" s="34" t="s">
        <v>26</v>
      </c>
      <c r="D55" s="34" t="s">
        <v>27</v>
      </c>
      <c r="E55" s="34" t="s">
        <v>28</v>
      </c>
      <c r="F55" s="34" t="s">
        <v>29</v>
      </c>
      <c r="G55" s="34" t="s">
        <v>30</v>
      </c>
      <c r="H55" s="34">
        <v>676179381</v>
      </c>
      <c r="I55" s="34" t="s">
        <v>101</v>
      </c>
      <c r="J55" s="37" t="s">
        <v>102</v>
      </c>
      <c r="K55" s="9" t="s">
        <v>98</v>
      </c>
      <c r="L55" s="37" t="s">
        <v>129</v>
      </c>
      <c r="M55" s="38">
        <v>2</v>
      </c>
      <c r="N55" s="38">
        <v>4</v>
      </c>
      <c r="O55" s="38">
        <v>5</v>
      </c>
      <c r="P55" s="38">
        <v>2</v>
      </c>
      <c r="Q55" s="38">
        <v>1</v>
      </c>
      <c r="R55" s="38">
        <v>0</v>
      </c>
      <c r="S55" s="38">
        <v>0</v>
      </c>
      <c r="T55" s="11">
        <v>14</v>
      </c>
      <c r="U55" s="34">
        <v>156</v>
      </c>
      <c r="V55" s="34">
        <v>2184</v>
      </c>
      <c r="W55" s="42">
        <f t="shared" si="3"/>
        <v>312</v>
      </c>
      <c r="X55" s="43">
        <f t="shared" si="4"/>
        <v>322.92</v>
      </c>
      <c r="Y55" s="49">
        <f t="shared" si="5"/>
        <v>10.92</v>
      </c>
    </row>
    <row r="56" ht="27.6" spans="1:25">
      <c r="A56" s="34">
        <v>4727580066</v>
      </c>
      <c r="B56" s="34">
        <v>19</v>
      </c>
      <c r="C56" s="34" t="s">
        <v>26</v>
      </c>
      <c r="D56" s="34" t="s">
        <v>27</v>
      </c>
      <c r="E56" s="34" t="s">
        <v>28</v>
      </c>
      <c r="F56" s="34" t="s">
        <v>29</v>
      </c>
      <c r="G56" s="34" t="s">
        <v>30</v>
      </c>
      <c r="H56" s="34">
        <v>676179852</v>
      </c>
      <c r="I56" s="34" t="s">
        <v>101</v>
      </c>
      <c r="J56" s="37" t="s">
        <v>102</v>
      </c>
      <c r="K56" s="9" t="s">
        <v>123</v>
      </c>
      <c r="L56" s="37" t="s">
        <v>130</v>
      </c>
      <c r="M56" s="38">
        <v>1</v>
      </c>
      <c r="N56" s="38">
        <v>2</v>
      </c>
      <c r="O56" s="38">
        <v>4</v>
      </c>
      <c r="P56" s="38">
        <v>3</v>
      </c>
      <c r="Q56" s="38">
        <v>2</v>
      </c>
      <c r="R56" s="38">
        <v>1</v>
      </c>
      <c r="S56" s="38">
        <v>1</v>
      </c>
      <c r="T56" s="11">
        <v>14</v>
      </c>
      <c r="U56" s="34">
        <v>870</v>
      </c>
      <c r="V56" s="34">
        <v>12180</v>
      </c>
      <c r="W56" s="42">
        <f t="shared" si="3"/>
        <v>1740</v>
      </c>
      <c r="X56" s="43">
        <f t="shared" si="4"/>
        <v>1800.9</v>
      </c>
      <c r="Y56" s="49">
        <f t="shared" si="5"/>
        <v>60.8999999999999</v>
      </c>
    </row>
    <row r="57" ht="27.6" spans="1:25">
      <c r="A57" s="34">
        <v>7231870102</v>
      </c>
      <c r="B57" s="34">
        <v>13</v>
      </c>
      <c r="C57" s="34" t="s">
        <v>50</v>
      </c>
      <c r="D57" s="34" t="s">
        <v>27</v>
      </c>
      <c r="E57" s="34" t="s">
        <v>28</v>
      </c>
      <c r="F57" s="34" t="s">
        <v>51</v>
      </c>
      <c r="G57" s="34" t="s">
        <v>30</v>
      </c>
      <c r="H57" s="34">
        <v>676179852</v>
      </c>
      <c r="I57" s="34" t="s">
        <v>101</v>
      </c>
      <c r="J57" s="37" t="s">
        <v>102</v>
      </c>
      <c r="K57" s="9" t="s">
        <v>123</v>
      </c>
      <c r="L57" s="37" t="s">
        <v>130</v>
      </c>
      <c r="M57" s="38">
        <v>1</v>
      </c>
      <c r="N57" s="38">
        <v>2</v>
      </c>
      <c r="O57" s="38">
        <v>4</v>
      </c>
      <c r="P57" s="38">
        <v>3</v>
      </c>
      <c r="Q57" s="38">
        <v>2</v>
      </c>
      <c r="R57" s="38">
        <v>1</v>
      </c>
      <c r="S57" s="38">
        <v>1</v>
      </c>
      <c r="T57" s="11">
        <v>14</v>
      </c>
      <c r="U57" s="34">
        <v>10</v>
      </c>
      <c r="V57" s="34">
        <v>140</v>
      </c>
      <c r="W57" s="42">
        <f t="shared" si="3"/>
        <v>20</v>
      </c>
      <c r="X57" s="43">
        <f t="shared" si="4"/>
        <v>20.7</v>
      </c>
      <c r="Y57" s="49">
        <f t="shared" si="5"/>
        <v>0.699999999999999</v>
      </c>
    </row>
    <row r="58" ht="27.6" spans="1:25">
      <c r="A58" s="6" t="s">
        <v>88</v>
      </c>
      <c r="B58" s="12"/>
      <c r="C58" s="12"/>
      <c r="D58" s="12"/>
      <c r="E58" s="12"/>
      <c r="F58" s="12"/>
      <c r="G58" s="35" t="s">
        <v>30</v>
      </c>
      <c r="H58" s="12"/>
      <c r="I58" s="12" t="s">
        <v>101</v>
      </c>
      <c r="J58" s="39" t="s">
        <v>102</v>
      </c>
      <c r="K58" s="51" t="s">
        <v>131</v>
      </c>
      <c r="L58" s="12" t="s">
        <v>132</v>
      </c>
      <c r="M58" s="12">
        <v>1</v>
      </c>
      <c r="N58" s="12">
        <v>1</v>
      </c>
      <c r="O58" s="12">
        <v>2</v>
      </c>
      <c r="P58" s="12">
        <v>3</v>
      </c>
      <c r="Q58" s="12">
        <v>3</v>
      </c>
      <c r="R58" s="12">
        <v>2</v>
      </c>
      <c r="S58" s="12">
        <v>1</v>
      </c>
      <c r="T58" s="13">
        <v>13</v>
      </c>
      <c r="U58" s="12">
        <v>1539</v>
      </c>
      <c r="V58" s="12">
        <v>20007</v>
      </c>
      <c r="W58" s="42">
        <f t="shared" si="3"/>
        <v>3078</v>
      </c>
      <c r="X58" s="43">
        <f t="shared" si="4"/>
        <v>3185.73</v>
      </c>
      <c r="Y58" s="49">
        <f t="shared" si="5"/>
        <v>107.73</v>
      </c>
    </row>
    <row r="59" spans="21:23">
      <c r="U59" s="11">
        <f>SUM(U21:U58)</f>
        <v>8999</v>
      </c>
      <c r="V59" s="11">
        <f>SUM(V21:V58)</f>
        <v>101033</v>
      </c>
      <c r="W59" s="22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zoomScale="70" zoomScaleNormal="70" workbookViewId="0">
      <selection activeCell="R2" sqref="R2:R5"/>
    </sheetView>
  </sheetViews>
  <sheetFormatPr defaultColWidth="9" defaultRowHeight="13.8"/>
  <cols>
    <col min="1" max="1" width="10.8148148148148" style="1" customWidth="1"/>
    <col min="2" max="2" width="12.5462962962963" style="1" customWidth="1"/>
    <col min="3" max="3" width="10.0925925925926" style="1" customWidth="1"/>
    <col min="4" max="4" width="19.8148148148148" style="1" customWidth="1"/>
    <col min="5" max="5" width="16.0925925925926" style="1" customWidth="1"/>
    <col min="6" max="6" width="12.0925925925926" style="1" customWidth="1"/>
    <col min="7" max="7" width="21.1851851851852" style="1" customWidth="1"/>
    <col min="8" max="8" width="13.0925925925926" style="1" customWidth="1"/>
    <col min="9" max="9" width="23.3888888888889" customWidth="1"/>
    <col min="10" max="10" width="14.9074074074074" customWidth="1"/>
    <col min="14" max="14" width="9.4537037037037" customWidth="1"/>
    <col min="15" max="15" width="13.6296296296296" style="1" customWidth="1"/>
    <col min="16" max="17" width="11.2685185185185" style="1" customWidth="1"/>
    <col min="18" max="18" width="11.4259259259259" customWidth="1"/>
    <col min="20" max="20" width="18.7222222222222" customWidth="1"/>
    <col min="21" max="21" width="17.7222222222222" customWidth="1"/>
  </cols>
  <sheetData>
    <row r="1" ht="46.8" spans="1:21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4" t="s">
        <v>7</v>
      </c>
      <c r="I1" s="27" t="s">
        <v>9</v>
      </c>
      <c r="J1" s="27"/>
      <c r="K1" s="27" t="s">
        <v>8</v>
      </c>
      <c r="L1" s="27" t="s">
        <v>133</v>
      </c>
      <c r="M1" s="27" t="s">
        <v>134</v>
      </c>
      <c r="N1" s="27" t="s">
        <v>135</v>
      </c>
      <c r="O1" s="23" t="s">
        <v>19</v>
      </c>
      <c r="P1" s="23" t="s">
        <v>20</v>
      </c>
      <c r="Q1" t="s">
        <v>21</v>
      </c>
      <c r="R1" s="15" t="s">
        <v>22</v>
      </c>
      <c r="S1" t="s">
        <v>96</v>
      </c>
      <c r="T1" t="s">
        <v>24</v>
      </c>
      <c r="U1" t="s">
        <v>25</v>
      </c>
    </row>
    <row r="2" ht="27.6" spans="1:21">
      <c r="A2" s="25">
        <v>8973851801</v>
      </c>
      <c r="B2" s="25">
        <v>2</v>
      </c>
      <c r="C2" s="25" t="s">
        <v>26</v>
      </c>
      <c r="D2" s="25" t="s">
        <v>136</v>
      </c>
      <c r="E2" s="25" t="s">
        <v>137</v>
      </c>
      <c r="F2" s="25" t="s">
        <v>138</v>
      </c>
      <c r="G2" s="25" t="s">
        <v>30</v>
      </c>
      <c r="H2" s="26">
        <v>676165838</v>
      </c>
      <c r="I2" s="9" t="s">
        <v>43</v>
      </c>
      <c r="J2" s="9" t="s">
        <v>31</v>
      </c>
      <c r="K2" s="8" t="s">
        <v>32</v>
      </c>
      <c r="L2" s="8" t="s">
        <v>12</v>
      </c>
      <c r="M2" s="8">
        <v>12</v>
      </c>
      <c r="N2" s="8">
        <v>1</v>
      </c>
      <c r="O2" s="25">
        <v>503</v>
      </c>
      <c r="P2" s="25">
        <v>6036</v>
      </c>
      <c r="Q2" s="30">
        <f>O2*2</f>
        <v>1006</v>
      </c>
      <c r="R2" s="16">
        <f>O2*2*1.035</f>
        <v>1041.21</v>
      </c>
      <c r="S2" s="19">
        <f>R2-Q2</f>
        <v>35.2099999999998</v>
      </c>
      <c r="T2" t="s">
        <v>36</v>
      </c>
      <c r="U2" t="s">
        <v>37</v>
      </c>
    </row>
    <row r="3" ht="27.6" spans="1:21">
      <c r="A3" s="25">
        <v>8973851801</v>
      </c>
      <c r="B3" s="25">
        <v>4</v>
      </c>
      <c r="C3" s="25" t="s">
        <v>26</v>
      </c>
      <c r="D3" s="25" t="s">
        <v>136</v>
      </c>
      <c r="E3" s="25" t="s">
        <v>137</v>
      </c>
      <c r="F3" s="25" t="s">
        <v>138</v>
      </c>
      <c r="G3" s="25" t="s">
        <v>30</v>
      </c>
      <c r="H3" s="26">
        <v>676165843</v>
      </c>
      <c r="I3" s="9" t="s">
        <v>57</v>
      </c>
      <c r="J3" s="9" t="s">
        <v>31</v>
      </c>
      <c r="K3" s="8" t="s">
        <v>32</v>
      </c>
      <c r="L3" s="28" t="s">
        <v>13</v>
      </c>
      <c r="M3" s="8">
        <v>12</v>
      </c>
      <c r="N3" s="8">
        <v>1</v>
      </c>
      <c r="O3" s="25">
        <v>913</v>
      </c>
      <c r="P3" s="25">
        <v>10956</v>
      </c>
      <c r="Q3" s="30">
        <f>O3*2</f>
        <v>1826</v>
      </c>
      <c r="R3" s="16">
        <f>O3*2*1.035</f>
        <v>1889.91</v>
      </c>
      <c r="S3" s="19">
        <f>R3-Q3</f>
        <v>63.9099999999999</v>
      </c>
      <c r="T3" t="s">
        <v>42</v>
      </c>
      <c r="U3" t="s">
        <v>43</v>
      </c>
    </row>
    <row r="4" ht="27.6" spans="1:21">
      <c r="A4" s="25">
        <v>8973851801</v>
      </c>
      <c r="B4" s="25">
        <v>3</v>
      </c>
      <c r="C4" s="25" t="s">
        <v>26</v>
      </c>
      <c r="D4" s="25" t="s">
        <v>136</v>
      </c>
      <c r="E4" s="25" t="s">
        <v>137</v>
      </c>
      <c r="F4" s="25" t="s">
        <v>138</v>
      </c>
      <c r="G4" s="25" t="s">
        <v>30</v>
      </c>
      <c r="H4" s="26">
        <v>676165842</v>
      </c>
      <c r="I4" s="9" t="s">
        <v>49</v>
      </c>
      <c r="J4" s="9" t="s">
        <v>31</v>
      </c>
      <c r="K4" s="8" t="s">
        <v>32</v>
      </c>
      <c r="L4" s="8" t="s">
        <v>14</v>
      </c>
      <c r="M4" s="8">
        <v>12</v>
      </c>
      <c r="N4" s="8">
        <v>1</v>
      </c>
      <c r="O4" s="25">
        <v>900</v>
      </c>
      <c r="P4" s="25">
        <v>10800</v>
      </c>
      <c r="Q4" s="30">
        <f>O4*2</f>
        <v>1800</v>
      </c>
      <c r="R4" s="16">
        <f>O4*2*1.035</f>
        <v>1863</v>
      </c>
      <c r="S4" s="19">
        <f>R4-Q4</f>
        <v>62.9999999999998</v>
      </c>
      <c r="T4" t="s">
        <v>48</v>
      </c>
      <c r="U4" t="s">
        <v>49</v>
      </c>
    </row>
    <row r="5" ht="27.6" spans="1:21">
      <c r="A5" s="25">
        <v>8973851801</v>
      </c>
      <c r="B5" s="25">
        <v>1</v>
      </c>
      <c r="C5" s="25" t="s">
        <v>26</v>
      </c>
      <c r="D5" s="25" t="s">
        <v>136</v>
      </c>
      <c r="E5" s="25" t="s">
        <v>137</v>
      </c>
      <c r="F5" s="25" t="s">
        <v>138</v>
      </c>
      <c r="G5" s="25" t="s">
        <v>30</v>
      </c>
      <c r="H5" s="26">
        <v>676165837</v>
      </c>
      <c r="I5" s="9" t="s">
        <v>37</v>
      </c>
      <c r="J5" s="9" t="s">
        <v>31</v>
      </c>
      <c r="K5" s="8" t="s">
        <v>32</v>
      </c>
      <c r="L5" s="8" t="s">
        <v>15</v>
      </c>
      <c r="M5" s="8">
        <v>12</v>
      </c>
      <c r="N5" s="8">
        <v>1</v>
      </c>
      <c r="O5" s="29">
        <v>566</v>
      </c>
      <c r="P5" s="29">
        <v>6792</v>
      </c>
      <c r="Q5" s="30">
        <f>O5*2</f>
        <v>1132</v>
      </c>
      <c r="R5" s="16">
        <f>O5*2*1.035</f>
        <v>1171.62</v>
      </c>
      <c r="S5" s="19">
        <f>R5-Q5</f>
        <v>39.6199999999999</v>
      </c>
      <c r="T5" t="s">
        <v>56</v>
      </c>
      <c r="U5" t="s">
        <v>57</v>
      </c>
    </row>
    <row r="6" spans="15:21">
      <c r="O6" s="11">
        <f>SUM(O2:O5)</f>
        <v>2882</v>
      </c>
      <c r="P6" s="11">
        <f>SUM(P2:P5)</f>
        <v>34584</v>
      </c>
      <c r="Q6" s="22"/>
      <c r="T6" t="s">
        <v>60</v>
      </c>
      <c r="U6" t="s">
        <v>61</v>
      </c>
    </row>
    <row r="7" spans="20:21">
      <c r="T7" t="s">
        <v>62</v>
      </c>
      <c r="U7" t="s">
        <v>63</v>
      </c>
    </row>
    <row r="8" spans="20:21">
      <c r="T8" t="s">
        <v>66</v>
      </c>
      <c r="U8" t="s">
        <v>33</v>
      </c>
    </row>
    <row r="9" spans="20:21">
      <c r="T9" t="s">
        <v>67</v>
      </c>
      <c r="U9" t="s">
        <v>68</v>
      </c>
    </row>
    <row r="10" spans="20:21">
      <c r="T10" t="s">
        <v>71</v>
      </c>
      <c r="U10" t="s">
        <v>72</v>
      </c>
    </row>
    <row r="11" spans="20:21">
      <c r="T11" t="s">
        <v>73</v>
      </c>
      <c r="U11" t="s">
        <v>64</v>
      </c>
    </row>
    <row r="12" spans="20:21">
      <c r="T12" t="s">
        <v>76</v>
      </c>
      <c r="U12" t="s">
        <v>77</v>
      </c>
    </row>
    <row r="13" spans="20:21">
      <c r="T13" t="s">
        <v>78</v>
      </c>
      <c r="U13" t="s">
        <v>79</v>
      </c>
    </row>
    <row r="14" spans="20:21">
      <c r="T14" t="s">
        <v>82</v>
      </c>
      <c r="U14" t="s">
        <v>38</v>
      </c>
    </row>
    <row r="15" spans="20:21">
      <c r="T15" t="s">
        <v>84</v>
      </c>
      <c r="U15" t="s">
        <v>85</v>
      </c>
    </row>
    <row r="16" spans="20:21">
      <c r="T16" t="s">
        <v>87</v>
      </c>
      <c r="U16" t="s">
        <v>69</v>
      </c>
    </row>
    <row r="17" spans="20:21">
      <c r="T17" t="s">
        <v>91</v>
      </c>
      <c r="U17" t="s">
        <v>58</v>
      </c>
    </row>
    <row r="18" spans="20:21">
      <c r="T18" t="s">
        <v>92</v>
      </c>
      <c r="U18" t="s">
        <v>74</v>
      </c>
    </row>
    <row r="19" spans="20:21">
      <c r="T19" t="s">
        <v>94</v>
      </c>
      <c r="U19" t="s">
        <v>95</v>
      </c>
    </row>
    <row r="20" spans="20:21">
      <c r="T20" t="s">
        <v>97</v>
      </c>
      <c r="U20" t="s">
        <v>98</v>
      </c>
    </row>
    <row r="21" spans="20:21">
      <c r="T21" t="s">
        <v>104</v>
      </c>
      <c r="U21" t="s">
        <v>105</v>
      </c>
    </row>
    <row r="22" spans="20:21">
      <c r="T22" t="s">
        <v>108</v>
      </c>
      <c r="U22" t="s">
        <v>109</v>
      </c>
    </row>
    <row r="23" spans="20:21">
      <c r="T23" t="s">
        <v>112</v>
      </c>
      <c r="U23" t="s">
        <v>86</v>
      </c>
    </row>
    <row r="24" spans="20:21">
      <c r="T24" t="s">
        <v>113</v>
      </c>
      <c r="U24" t="s">
        <v>114</v>
      </c>
    </row>
    <row r="25" spans="20:21">
      <c r="T25" t="s">
        <v>115</v>
      </c>
      <c r="U25" t="s">
        <v>80</v>
      </c>
    </row>
    <row r="26" spans="20:21">
      <c r="T26" t="s">
        <v>116</v>
      </c>
      <c r="U26" t="s">
        <v>103</v>
      </c>
    </row>
    <row r="27" spans="20:21">
      <c r="T27" t="s">
        <v>117</v>
      </c>
      <c r="U27" t="s">
        <v>118</v>
      </c>
    </row>
    <row r="28" spans="20:21">
      <c r="T28" t="s">
        <v>119</v>
      </c>
      <c r="U28" t="s">
        <v>120</v>
      </c>
    </row>
    <row r="29" spans="20:21">
      <c r="T29" t="s">
        <v>121</v>
      </c>
      <c r="U29" t="s">
        <v>44</v>
      </c>
    </row>
    <row r="30" spans="20:21">
      <c r="T30" t="s">
        <v>122</v>
      </c>
      <c r="U30" t="s">
        <v>123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77"/>
  <sheetViews>
    <sheetView zoomScale="70" zoomScaleNormal="70" topLeftCell="A57" workbookViewId="0">
      <selection activeCell="X43" sqref="X43:X76"/>
    </sheetView>
  </sheetViews>
  <sheetFormatPr defaultColWidth="9" defaultRowHeight="13.8"/>
  <cols>
    <col min="1" max="1" width="18.6296296296296" style="1" customWidth="1"/>
    <col min="2" max="2" width="12.5462962962963" style="1" customWidth="1"/>
    <col min="3" max="3" width="10.0925925925926" style="1" customWidth="1"/>
    <col min="4" max="4" width="20.537037037037" style="1" customWidth="1"/>
    <col min="5" max="5" width="16.0925925925926" style="1" customWidth="1"/>
    <col min="6" max="6" width="11.3703703703704" style="1" customWidth="1"/>
    <col min="7" max="7" width="16.4537037037037" style="1" customWidth="1"/>
    <col min="8" max="9" width="13.0925925925926" style="1" customWidth="1"/>
    <col min="11" max="11" width="24.5833333333333" customWidth="1"/>
    <col min="12" max="12" width="10" customWidth="1"/>
    <col min="13" max="13" width="4.09259259259259" customWidth="1"/>
    <col min="14" max="14" width="3.09259259259259" customWidth="1"/>
    <col min="15" max="15" width="2" customWidth="1"/>
    <col min="16" max="16" width="2.4537037037037" customWidth="1"/>
    <col min="17" max="17" width="2" customWidth="1"/>
    <col min="18" max="18" width="2.90740740740741" customWidth="1"/>
    <col min="19" max="19" width="4" customWidth="1"/>
    <col min="20" max="20" width="4.26851851851852" customWidth="1"/>
    <col min="21" max="21" width="9.09259259259259" style="1" customWidth="1"/>
    <col min="22" max="22" width="10.8333333333333" customWidth="1"/>
    <col min="23" max="23" width="9.37962962962963" customWidth="1"/>
    <col min="24" max="24" width="11.8796296296296" style="2" customWidth="1"/>
    <col min="25" max="25" width="13.1296296296296" customWidth="1"/>
    <col min="30" max="30" width="16.8148148148148" style="3" customWidth="1"/>
    <col min="31" max="31" width="10.3703703703704" customWidth="1"/>
    <col min="32" max="38" width="8.72222222222222" customWidth="1"/>
    <col min="47" max="47" width="23.7222222222222" customWidth="1"/>
    <col min="48" max="48" width="23" customWidth="1"/>
  </cols>
  <sheetData>
    <row r="1" ht="31.2" spans="1:4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/>
      <c r="J1" s="4" t="s">
        <v>8</v>
      </c>
      <c r="K1" s="4" t="s">
        <v>9</v>
      </c>
      <c r="L1" s="4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14" t="s">
        <v>18</v>
      </c>
      <c r="U1" s="4" t="s">
        <v>19</v>
      </c>
      <c r="V1" s="4" t="s">
        <v>20</v>
      </c>
      <c r="W1" t="s">
        <v>21</v>
      </c>
      <c r="X1" s="15" t="s">
        <v>22</v>
      </c>
      <c r="Y1" t="s">
        <v>96</v>
      </c>
      <c r="AE1" t="s">
        <v>23</v>
      </c>
      <c r="AU1" s="20" t="s">
        <v>24</v>
      </c>
      <c r="AV1" s="20" t="s">
        <v>25</v>
      </c>
    </row>
    <row r="2" ht="27.6" spans="1:48">
      <c r="A2" s="5">
        <v>3680990013</v>
      </c>
      <c r="B2" s="5">
        <v>2</v>
      </c>
      <c r="C2" s="5" t="s">
        <v>106</v>
      </c>
      <c r="D2" s="5" t="s">
        <v>139</v>
      </c>
      <c r="E2" s="5" t="s">
        <v>28</v>
      </c>
      <c r="F2" s="5" t="s">
        <v>107</v>
      </c>
      <c r="G2" s="5" t="s">
        <v>140</v>
      </c>
      <c r="H2" s="5">
        <v>676182698</v>
      </c>
      <c r="I2" s="5" t="s">
        <v>141</v>
      </c>
      <c r="J2" s="8" t="s">
        <v>142</v>
      </c>
      <c r="K2" s="9" t="s">
        <v>143</v>
      </c>
      <c r="L2" s="8" t="s">
        <v>34</v>
      </c>
      <c r="M2" s="10">
        <v>1</v>
      </c>
      <c r="N2" s="10">
        <v>2</v>
      </c>
      <c r="O2" s="10">
        <v>3</v>
      </c>
      <c r="P2" s="10">
        <v>2</v>
      </c>
      <c r="Q2" s="10">
        <v>2</v>
      </c>
      <c r="R2" s="10">
        <v>1</v>
      </c>
      <c r="S2" s="10">
        <v>1</v>
      </c>
      <c r="T2" s="11">
        <v>12</v>
      </c>
      <c r="U2" s="5">
        <v>544</v>
      </c>
      <c r="V2" s="8">
        <v>6528</v>
      </c>
      <c r="W2" s="1">
        <f>U2*2</f>
        <v>1088</v>
      </c>
      <c r="X2" s="16">
        <f>U2*2*1.035</f>
        <v>1126.08</v>
      </c>
      <c r="Y2" s="19">
        <f>X2-W2</f>
        <v>38.0799999999999</v>
      </c>
      <c r="AE2" t="s">
        <v>35</v>
      </c>
      <c r="AF2" t="s">
        <v>140</v>
      </c>
      <c r="AU2" t="s">
        <v>144</v>
      </c>
      <c r="AV2" t="s">
        <v>145</v>
      </c>
    </row>
    <row r="3" ht="27.6" spans="1:48">
      <c r="A3" s="5">
        <v>8278330035</v>
      </c>
      <c r="B3" s="5">
        <v>2</v>
      </c>
      <c r="C3" s="5" t="s">
        <v>99</v>
      </c>
      <c r="D3" s="5" t="s">
        <v>139</v>
      </c>
      <c r="E3" s="5" t="s">
        <v>28</v>
      </c>
      <c r="F3" s="5" t="s">
        <v>100</v>
      </c>
      <c r="G3" s="5" t="s">
        <v>140</v>
      </c>
      <c r="H3" s="5">
        <v>676182698</v>
      </c>
      <c r="I3" s="5" t="s">
        <v>141</v>
      </c>
      <c r="J3" s="8" t="s">
        <v>142</v>
      </c>
      <c r="K3" s="9" t="s">
        <v>143</v>
      </c>
      <c r="L3" s="8" t="s">
        <v>34</v>
      </c>
      <c r="M3" s="10">
        <v>1</v>
      </c>
      <c r="N3" s="10">
        <v>2</v>
      </c>
      <c r="O3" s="10">
        <v>3</v>
      </c>
      <c r="P3" s="10">
        <v>2</v>
      </c>
      <c r="Q3" s="10">
        <v>2</v>
      </c>
      <c r="R3" s="10">
        <v>1</v>
      </c>
      <c r="S3" s="10">
        <v>1</v>
      </c>
      <c r="T3" s="11">
        <v>12</v>
      </c>
      <c r="U3" s="5">
        <v>544</v>
      </c>
      <c r="V3" s="8">
        <v>6528</v>
      </c>
      <c r="W3" s="1">
        <f t="shared" ref="W3:W34" si="0">U3*2</f>
        <v>1088</v>
      </c>
      <c r="X3" s="16">
        <f t="shared" ref="X3:X39" si="1">U3*2*1.035</f>
        <v>1126.08</v>
      </c>
      <c r="Y3" s="19">
        <f t="shared" ref="Y3:Y34" si="2">X3-W3</f>
        <v>38.0799999999999</v>
      </c>
      <c r="AE3" t="s">
        <v>40</v>
      </c>
      <c r="AF3" t="s">
        <v>146</v>
      </c>
      <c r="AU3" t="s">
        <v>147</v>
      </c>
      <c r="AV3" t="s">
        <v>148</v>
      </c>
    </row>
    <row r="4" ht="27.6" spans="1:48">
      <c r="A4" s="5">
        <v>9129140066</v>
      </c>
      <c r="B4" s="5">
        <v>2</v>
      </c>
      <c r="C4" s="5" t="s">
        <v>110</v>
      </c>
      <c r="D4" s="5" t="s">
        <v>139</v>
      </c>
      <c r="E4" s="5" t="s">
        <v>28</v>
      </c>
      <c r="F4" s="5" t="s">
        <v>111</v>
      </c>
      <c r="G4" s="5" t="s">
        <v>140</v>
      </c>
      <c r="H4" s="5">
        <v>676182698</v>
      </c>
      <c r="I4" s="5" t="s">
        <v>141</v>
      </c>
      <c r="J4" s="8" t="s">
        <v>142</v>
      </c>
      <c r="K4" s="9" t="s">
        <v>143</v>
      </c>
      <c r="L4" s="8" t="s">
        <v>34</v>
      </c>
      <c r="M4" s="10">
        <v>1</v>
      </c>
      <c r="N4" s="10">
        <v>2</v>
      </c>
      <c r="O4" s="10">
        <v>3</v>
      </c>
      <c r="P4" s="10">
        <v>2</v>
      </c>
      <c r="Q4" s="10">
        <v>2</v>
      </c>
      <c r="R4" s="10">
        <v>1</v>
      </c>
      <c r="S4" s="10">
        <v>1</v>
      </c>
      <c r="T4" s="11">
        <v>12</v>
      </c>
      <c r="U4" s="5">
        <v>5</v>
      </c>
      <c r="V4" s="8">
        <v>60</v>
      </c>
      <c r="W4" s="1">
        <f t="shared" si="0"/>
        <v>10</v>
      </c>
      <c r="X4" s="16">
        <f t="shared" si="1"/>
        <v>10.35</v>
      </c>
      <c r="Y4" s="19">
        <f t="shared" si="2"/>
        <v>0.35</v>
      </c>
      <c r="AE4" t="s">
        <v>46</v>
      </c>
      <c r="AF4" t="s">
        <v>149</v>
      </c>
      <c r="AU4" t="s">
        <v>150</v>
      </c>
      <c r="AV4" t="s">
        <v>143</v>
      </c>
    </row>
    <row r="5" ht="27.6" spans="1:48">
      <c r="A5" s="5">
        <v>9129140067</v>
      </c>
      <c r="B5" s="5">
        <v>2</v>
      </c>
      <c r="C5" s="5" t="s">
        <v>99</v>
      </c>
      <c r="D5" s="5" t="s">
        <v>139</v>
      </c>
      <c r="E5" s="5" t="s">
        <v>28</v>
      </c>
      <c r="F5" s="5" t="s">
        <v>100</v>
      </c>
      <c r="G5" s="5" t="s">
        <v>140</v>
      </c>
      <c r="H5" s="5">
        <v>676182698</v>
      </c>
      <c r="I5" s="5" t="s">
        <v>141</v>
      </c>
      <c r="J5" s="8" t="s">
        <v>142</v>
      </c>
      <c r="K5" s="9" t="s">
        <v>143</v>
      </c>
      <c r="L5" s="8" t="s">
        <v>34</v>
      </c>
      <c r="M5" s="10">
        <v>1</v>
      </c>
      <c r="N5" s="10">
        <v>2</v>
      </c>
      <c r="O5" s="10">
        <v>3</v>
      </c>
      <c r="P5" s="10">
        <v>2</v>
      </c>
      <c r="Q5" s="10">
        <v>2</v>
      </c>
      <c r="R5" s="10">
        <v>1</v>
      </c>
      <c r="S5" s="10">
        <v>1</v>
      </c>
      <c r="T5" s="11">
        <v>12</v>
      </c>
      <c r="U5" s="5">
        <v>5</v>
      </c>
      <c r="V5" s="8">
        <v>60</v>
      </c>
      <c r="W5" s="1">
        <f t="shared" si="0"/>
        <v>10</v>
      </c>
      <c r="X5" s="16">
        <f t="shared" si="1"/>
        <v>10.35</v>
      </c>
      <c r="Y5" s="19">
        <f t="shared" si="2"/>
        <v>0.35</v>
      </c>
      <c r="AD5" s="3" t="s">
        <v>52</v>
      </c>
      <c r="AE5" t="s">
        <v>53</v>
      </c>
      <c r="AF5" t="s">
        <v>54</v>
      </c>
      <c r="AM5" t="s">
        <v>55</v>
      </c>
      <c r="AU5" t="s">
        <v>151</v>
      </c>
      <c r="AV5" t="s">
        <v>152</v>
      </c>
    </row>
    <row r="6" ht="27.6" spans="1:48">
      <c r="A6" s="5">
        <v>3680990013</v>
      </c>
      <c r="B6" s="5">
        <v>4</v>
      </c>
      <c r="C6" s="5" t="s">
        <v>106</v>
      </c>
      <c r="D6" s="5" t="s">
        <v>139</v>
      </c>
      <c r="E6" s="5" t="s">
        <v>28</v>
      </c>
      <c r="F6" s="5" t="s">
        <v>107</v>
      </c>
      <c r="G6" s="5" t="s">
        <v>140</v>
      </c>
      <c r="H6" s="5">
        <v>676182701</v>
      </c>
      <c r="I6" s="5" t="s">
        <v>141</v>
      </c>
      <c r="J6" s="8" t="s">
        <v>142</v>
      </c>
      <c r="K6" s="9" t="s">
        <v>153</v>
      </c>
      <c r="L6" s="8" t="s">
        <v>39</v>
      </c>
      <c r="M6" s="10">
        <v>1</v>
      </c>
      <c r="N6" s="10">
        <v>2</v>
      </c>
      <c r="O6" s="10">
        <v>2</v>
      </c>
      <c r="P6" s="10">
        <v>3</v>
      </c>
      <c r="Q6" s="10">
        <v>2</v>
      </c>
      <c r="R6" s="10">
        <v>1</v>
      </c>
      <c r="S6" s="10">
        <v>1</v>
      </c>
      <c r="T6" s="11">
        <v>12</v>
      </c>
      <c r="U6" s="5">
        <v>458</v>
      </c>
      <c r="V6" s="8">
        <v>5496</v>
      </c>
      <c r="W6" s="1">
        <f t="shared" si="0"/>
        <v>916</v>
      </c>
      <c r="X6" s="16">
        <f t="shared" si="1"/>
        <v>948.06</v>
      </c>
      <c r="Y6" s="19">
        <f t="shared" si="2"/>
        <v>32.0599999999999</v>
      </c>
      <c r="AF6" t="s">
        <v>11</v>
      </c>
      <c r="AG6" t="s">
        <v>12</v>
      </c>
      <c r="AH6" t="s">
        <v>13</v>
      </c>
      <c r="AI6" t="s">
        <v>14</v>
      </c>
      <c r="AJ6" t="s">
        <v>15</v>
      </c>
      <c r="AK6" t="s">
        <v>16</v>
      </c>
      <c r="AL6" t="s">
        <v>17</v>
      </c>
      <c r="AU6" t="s">
        <v>154</v>
      </c>
      <c r="AV6" t="s">
        <v>153</v>
      </c>
    </row>
    <row r="7" ht="27.6" spans="1:48">
      <c r="A7" s="5">
        <v>8278330035</v>
      </c>
      <c r="B7" s="5">
        <v>4</v>
      </c>
      <c r="C7" s="5" t="s">
        <v>99</v>
      </c>
      <c r="D7" s="5" t="s">
        <v>139</v>
      </c>
      <c r="E7" s="5" t="s">
        <v>28</v>
      </c>
      <c r="F7" s="5" t="s">
        <v>100</v>
      </c>
      <c r="G7" s="5" t="s">
        <v>140</v>
      </c>
      <c r="H7" s="5">
        <v>676182701</v>
      </c>
      <c r="I7" s="5" t="s">
        <v>141</v>
      </c>
      <c r="J7" s="8" t="s">
        <v>142</v>
      </c>
      <c r="K7" s="9" t="s">
        <v>153</v>
      </c>
      <c r="L7" s="8" t="s">
        <v>39</v>
      </c>
      <c r="M7" s="10">
        <v>1</v>
      </c>
      <c r="N7" s="10">
        <v>2</v>
      </c>
      <c r="O7" s="10">
        <v>2</v>
      </c>
      <c r="P7" s="10">
        <v>3</v>
      </c>
      <c r="Q7" s="10">
        <v>2</v>
      </c>
      <c r="R7" s="10">
        <v>1</v>
      </c>
      <c r="S7" s="10">
        <v>1</v>
      </c>
      <c r="T7" s="11">
        <v>12</v>
      </c>
      <c r="U7" s="5">
        <v>458</v>
      </c>
      <c r="V7" s="8">
        <v>5496</v>
      </c>
      <c r="W7" s="1">
        <f t="shared" si="0"/>
        <v>916</v>
      </c>
      <c r="X7" s="16">
        <f t="shared" si="1"/>
        <v>948.06</v>
      </c>
      <c r="Y7" s="19">
        <f t="shared" si="2"/>
        <v>32.0599999999999</v>
      </c>
      <c r="AD7" s="3">
        <v>197880221158</v>
      </c>
      <c r="AE7" t="s">
        <v>34</v>
      </c>
      <c r="AF7">
        <v>2</v>
      </c>
      <c r="AG7">
        <v>4</v>
      </c>
      <c r="AH7">
        <v>4</v>
      </c>
      <c r="AI7">
        <v>4</v>
      </c>
      <c r="AJ7">
        <v>5</v>
      </c>
      <c r="AK7">
        <v>2</v>
      </c>
      <c r="AL7">
        <v>2</v>
      </c>
      <c r="AM7">
        <v>23</v>
      </c>
      <c r="AU7" t="s">
        <v>155</v>
      </c>
      <c r="AV7" t="s">
        <v>156</v>
      </c>
    </row>
    <row r="8" ht="27.6" spans="1:48">
      <c r="A8" s="5">
        <v>9129140066</v>
      </c>
      <c r="B8" s="5">
        <v>3</v>
      </c>
      <c r="C8" s="5" t="s">
        <v>110</v>
      </c>
      <c r="D8" s="5" t="s">
        <v>139</v>
      </c>
      <c r="E8" s="5" t="s">
        <v>28</v>
      </c>
      <c r="F8" s="5" t="s">
        <v>111</v>
      </c>
      <c r="G8" s="5" t="s">
        <v>140</v>
      </c>
      <c r="H8" s="5">
        <v>676182701</v>
      </c>
      <c r="I8" s="5" t="s">
        <v>141</v>
      </c>
      <c r="J8" s="8" t="s">
        <v>142</v>
      </c>
      <c r="K8" s="9" t="s">
        <v>153</v>
      </c>
      <c r="L8" s="8" t="s">
        <v>39</v>
      </c>
      <c r="M8" s="10">
        <v>1</v>
      </c>
      <c r="N8" s="10">
        <v>2</v>
      </c>
      <c r="O8" s="10">
        <v>2</v>
      </c>
      <c r="P8" s="10">
        <v>3</v>
      </c>
      <c r="Q8" s="10">
        <v>2</v>
      </c>
      <c r="R8" s="10">
        <v>1</v>
      </c>
      <c r="S8" s="10">
        <v>1</v>
      </c>
      <c r="T8" s="11">
        <v>12</v>
      </c>
      <c r="U8" s="5">
        <v>5</v>
      </c>
      <c r="V8" s="8">
        <v>60</v>
      </c>
      <c r="W8" s="1">
        <f t="shared" si="0"/>
        <v>10</v>
      </c>
      <c r="X8" s="16">
        <f t="shared" si="1"/>
        <v>10.35</v>
      </c>
      <c r="Y8" s="19">
        <f t="shared" si="2"/>
        <v>0.35</v>
      </c>
      <c r="AD8" s="3">
        <v>197880221165</v>
      </c>
      <c r="AE8" t="s">
        <v>39</v>
      </c>
      <c r="AF8">
        <v>1</v>
      </c>
      <c r="AG8">
        <v>3</v>
      </c>
      <c r="AH8">
        <v>3</v>
      </c>
      <c r="AI8">
        <v>4</v>
      </c>
      <c r="AJ8">
        <v>4</v>
      </c>
      <c r="AK8">
        <v>2</v>
      </c>
      <c r="AL8">
        <v>2</v>
      </c>
      <c r="AM8">
        <v>19</v>
      </c>
      <c r="AU8" t="s">
        <v>157</v>
      </c>
      <c r="AV8" t="s">
        <v>158</v>
      </c>
    </row>
    <row r="9" ht="27.6" spans="1:48">
      <c r="A9" s="5">
        <v>9129140067</v>
      </c>
      <c r="B9" s="5">
        <v>3</v>
      </c>
      <c r="C9" s="5" t="s">
        <v>99</v>
      </c>
      <c r="D9" s="5" t="s">
        <v>139</v>
      </c>
      <c r="E9" s="5" t="s">
        <v>28</v>
      </c>
      <c r="F9" s="5" t="s">
        <v>100</v>
      </c>
      <c r="G9" s="5" t="s">
        <v>140</v>
      </c>
      <c r="H9" s="5">
        <v>676182701</v>
      </c>
      <c r="I9" s="5" t="s">
        <v>141</v>
      </c>
      <c r="J9" s="8" t="s">
        <v>142</v>
      </c>
      <c r="K9" s="9" t="s">
        <v>153</v>
      </c>
      <c r="L9" s="8" t="s">
        <v>39</v>
      </c>
      <c r="M9" s="10">
        <v>1</v>
      </c>
      <c r="N9" s="10">
        <v>2</v>
      </c>
      <c r="O9" s="10">
        <v>2</v>
      </c>
      <c r="P9" s="10">
        <v>3</v>
      </c>
      <c r="Q9" s="10">
        <v>2</v>
      </c>
      <c r="R9" s="10">
        <v>1</v>
      </c>
      <c r="S9" s="10">
        <v>1</v>
      </c>
      <c r="T9" s="11">
        <v>12</v>
      </c>
      <c r="U9" s="5">
        <v>5</v>
      </c>
      <c r="V9" s="8">
        <v>60</v>
      </c>
      <c r="W9" s="1">
        <f t="shared" si="0"/>
        <v>10</v>
      </c>
      <c r="X9" s="16">
        <f t="shared" si="1"/>
        <v>10.35</v>
      </c>
      <c r="Y9" s="19">
        <f t="shared" si="2"/>
        <v>0.35</v>
      </c>
      <c r="AD9" s="3">
        <v>197880221172</v>
      </c>
      <c r="AE9" t="s">
        <v>45</v>
      </c>
      <c r="AF9">
        <v>1</v>
      </c>
      <c r="AG9">
        <v>1</v>
      </c>
      <c r="AH9">
        <v>2</v>
      </c>
      <c r="AI9">
        <v>3</v>
      </c>
      <c r="AJ9">
        <v>1</v>
      </c>
      <c r="AK9">
        <v>1</v>
      </c>
      <c r="AL9">
        <v>1</v>
      </c>
      <c r="AM9">
        <v>10</v>
      </c>
      <c r="AU9" t="s">
        <v>159</v>
      </c>
      <c r="AV9" t="s">
        <v>160</v>
      </c>
    </row>
    <row r="10" ht="27.6" spans="1:48">
      <c r="A10" s="5">
        <v>3680990013</v>
      </c>
      <c r="B10" s="5">
        <v>12</v>
      </c>
      <c r="C10" s="5" t="s">
        <v>106</v>
      </c>
      <c r="D10" s="5" t="s">
        <v>139</v>
      </c>
      <c r="E10" s="5" t="s">
        <v>28</v>
      </c>
      <c r="F10" s="5" t="s">
        <v>107</v>
      </c>
      <c r="G10" s="5" t="s">
        <v>140</v>
      </c>
      <c r="H10" s="5">
        <v>676182736</v>
      </c>
      <c r="I10" s="5" t="s">
        <v>141</v>
      </c>
      <c r="J10" s="8" t="s">
        <v>142</v>
      </c>
      <c r="K10" s="9" t="s">
        <v>161</v>
      </c>
      <c r="L10" s="8" t="s">
        <v>45</v>
      </c>
      <c r="M10" s="10">
        <v>1</v>
      </c>
      <c r="N10" s="10">
        <v>2</v>
      </c>
      <c r="O10" s="10">
        <v>3</v>
      </c>
      <c r="P10" s="10">
        <v>2</v>
      </c>
      <c r="Q10" s="10">
        <v>1</v>
      </c>
      <c r="R10" s="10">
        <v>1</v>
      </c>
      <c r="S10" s="10">
        <v>1</v>
      </c>
      <c r="T10" s="11">
        <v>11</v>
      </c>
      <c r="U10" s="5">
        <v>206</v>
      </c>
      <c r="V10" s="8">
        <v>2266</v>
      </c>
      <c r="W10" s="1">
        <f t="shared" si="0"/>
        <v>412</v>
      </c>
      <c r="X10" s="16">
        <f t="shared" si="1"/>
        <v>426.42</v>
      </c>
      <c r="Y10" s="19">
        <f t="shared" si="2"/>
        <v>14.42</v>
      </c>
      <c r="AD10" s="3">
        <v>197880221189</v>
      </c>
      <c r="AE10" t="s">
        <v>59</v>
      </c>
      <c r="AF10">
        <v>1</v>
      </c>
      <c r="AG10">
        <v>3</v>
      </c>
      <c r="AH10">
        <v>4</v>
      </c>
      <c r="AI10">
        <v>6</v>
      </c>
      <c r="AJ10">
        <v>3</v>
      </c>
      <c r="AK10">
        <v>1</v>
      </c>
      <c r="AL10">
        <v>1</v>
      </c>
      <c r="AM10">
        <v>19</v>
      </c>
      <c r="AU10" t="s">
        <v>162</v>
      </c>
      <c r="AV10" t="s">
        <v>163</v>
      </c>
    </row>
    <row r="11" ht="27.6" spans="1:48">
      <c r="A11" s="5">
        <v>8278330035</v>
      </c>
      <c r="B11" s="5">
        <v>12</v>
      </c>
      <c r="C11" s="5" t="s">
        <v>99</v>
      </c>
      <c r="D11" s="5" t="s">
        <v>139</v>
      </c>
      <c r="E11" s="5" t="s">
        <v>28</v>
      </c>
      <c r="F11" s="5" t="s">
        <v>100</v>
      </c>
      <c r="G11" s="5" t="s">
        <v>140</v>
      </c>
      <c r="H11" s="5">
        <v>676182736</v>
      </c>
      <c r="I11" s="5" t="s">
        <v>141</v>
      </c>
      <c r="J11" s="8" t="s">
        <v>142</v>
      </c>
      <c r="K11" s="9" t="s">
        <v>161</v>
      </c>
      <c r="L11" s="8" t="s">
        <v>45</v>
      </c>
      <c r="M11" s="10">
        <v>1</v>
      </c>
      <c r="N11" s="10">
        <v>2</v>
      </c>
      <c r="O11" s="10">
        <v>3</v>
      </c>
      <c r="P11" s="10">
        <v>2</v>
      </c>
      <c r="Q11" s="10">
        <v>1</v>
      </c>
      <c r="R11" s="10">
        <v>1</v>
      </c>
      <c r="S11" s="10">
        <v>1</v>
      </c>
      <c r="T11" s="11">
        <v>11</v>
      </c>
      <c r="U11" s="5">
        <v>206</v>
      </c>
      <c r="V11" s="8">
        <v>2266</v>
      </c>
      <c r="W11" s="1">
        <f t="shared" si="0"/>
        <v>412</v>
      </c>
      <c r="X11" s="16">
        <f t="shared" si="1"/>
        <v>426.42</v>
      </c>
      <c r="Y11" s="19">
        <f t="shared" si="2"/>
        <v>14.42</v>
      </c>
      <c r="AD11" s="3">
        <v>197880221196</v>
      </c>
      <c r="AE11" t="s">
        <v>65</v>
      </c>
      <c r="AF11">
        <v>1</v>
      </c>
      <c r="AG11">
        <v>2</v>
      </c>
      <c r="AH11">
        <v>3</v>
      </c>
      <c r="AI11">
        <v>2</v>
      </c>
      <c r="AJ11">
        <v>1</v>
      </c>
      <c r="AK11">
        <v>1</v>
      </c>
      <c r="AL11">
        <v>1</v>
      </c>
      <c r="AM11">
        <v>11</v>
      </c>
      <c r="AU11" t="s">
        <v>164</v>
      </c>
      <c r="AV11" t="s">
        <v>165</v>
      </c>
    </row>
    <row r="12" ht="27.6" spans="1:48">
      <c r="A12" s="5">
        <v>9129140066</v>
      </c>
      <c r="B12" s="5">
        <v>10</v>
      </c>
      <c r="C12" s="5" t="s">
        <v>110</v>
      </c>
      <c r="D12" s="5" t="s">
        <v>139</v>
      </c>
      <c r="E12" s="5" t="s">
        <v>28</v>
      </c>
      <c r="F12" s="5" t="s">
        <v>111</v>
      </c>
      <c r="G12" s="5" t="s">
        <v>140</v>
      </c>
      <c r="H12" s="5">
        <v>676182736</v>
      </c>
      <c r="I12" s="5" t="s">
        <v>141</v>
      </c>
      <c r="J12" s="8" t="s">
        <v>142</v>
      </c>
      <c r="K12" s="9" t="s">
        <v>161</v>
      </c>
      <c r="L12" s="8" t="s">
        <v>45</v>
      </c>
      <c r="M12" s="10">
        <v>1</v>
      </c>
      <c r="N12" s="10">
        <v>2</v>
      </c>
      <c r="O12" s="10">
        <v>3</v>
      </c>
      <c r="P12" s="10">
        <v>2</v>
      </c>
      <c r="Q12" s="10">
        <v>1</v>
      </c>
      <c r="R12" s="10">
        <v>1</v>
      </c>
      <c r="S12" s="10">
        <v>1</v>
      </c>
      <c r="T12" s="11">
        <v>11</v>
      </c>
      <c r="U12" s="5">
        <v>1</v>
      </c>
      <c r="V12" s="8">
        <v>11</v>
      </c>
      <c r="W12" s="1">
        <f t="shared" si="0"/>
        <v>2</v>
      </c>
      <c r="X12" s="16">
        <f t="shared" si="1"/>
        <v>2.07</v>
      </c>
      <c r="Y12" s="19">
        <f t="shared" si="2"/>
        <v>0.0699999999999998</v>
      </c>
      <c r="AD12" s="3">
        <v>197880221202</v>
      </c>
      <c r="AE12" t="s">
        <v>70</v>
      </c>
      <c r="AF12">
        <v>2</v>
      </c>
      <c r="AG12">
        <v>3</v>
      </c>
      <c r="AH12">
        <v>4</v>
      </c>
      <c r="AI12">
        <v>7</v>
      </c>
      <c r="AJ12">
        <v>3</v>
      </c>
      <c r="AK12">
        <v>2</v>
      </c>
      <c r="AL12">
        <v>2</v>
      </c>
      <c r="AM12">
        <v>23</v>
      </c>
      <c r="AU12" t="s">
        <v>166</v>
      </c>
      <c r="AV12" t="s">
        <v>167</v>
      </c>
    </row>
    <row r="13" ht="27.6" spans="1:48">
      <c r="A13" s="5">
        <v>9129140067</v>
      </c>
      <c r="B13" s="5">
        <v>10</v>
      </c>
      <c r="C13" s="5" t="s">
        <v>99</v>
      </c>
      <c r="D13" s="5" t="s">
        <v>139</v>
      </c>
      <c r="E13" s="5" t="s">
        <v>28</v>
      </c>
      <c r="F13" s="5" t="s">
        <v>100</v>
      </c>
      <c r="G13" s="5" t="s">
        <v>140</v>
      </c>
      <c r="H13" s="5">
        <v>676182736</v>
      </c>
      <c r="I13" s="5" t="s">
        <v>141</v>
      </c>
      <c r="J13" s="8" t="s">
        <v>142</v>
      </c>
      <c r="K13" s="9" t="s">
        <v>161</v>
      </c>
      <c r="L13" s="8" t="s">
        <v>45</v>
      </c>
      <c r="M13" s="10">
        <v>1</v>
      </c>
      <c r="N13" s="10">
        <v>2</v>
      </c>
      <c r="O13" s="10">
        <v>3</v>
      </c>
      <c r="P13" s="10">
        <v>2</v>
      </c>
      <c r="Q13" s="10">
        <v>1</v>
      </c>
      <c r="R13" s="10">
        <v>1</v>
      </c>
      <c r="S13" s="10">
        <v>1</v>
      </c>
      <c r="T13" s="11">
        <v>11</v>
      </c>
      <c r="U13" s="5">
        <v>1</v>
      </c>
      <c r="V13" s="8">
        <v>11</v>
      </c>
      <c r="W13" s="1">
        <f t="shared" si="0"/>
        <v>2</v>
      </c>
      <c r="X13" s="16">
        <f t="shared" si="1"/>
        <v>2.07</v>
      </c>
      <c r="Y13" s="19">
        <f t="shared" si="2"/>
        <v>0.0699999999999998</v>
      </c>
      <c r="AD13" s="3">
        <v>197880221219</v>
      </c>
      <c r="AE13" t="s">
        <v>75</v>
      </c>
      <c r="AF13">
        <v>1</v>
      </c>
      <c r="AG13">
        <v>1</v>
      </c>
      <c r="AH13">
        <v>1</v>
      </c>
      <c r="AI13">
        <v>2</v>
      </c>
      <c r="AJ13">
        <v>2</v>
      </c>
      <c r="AK13">
        <v>1</v>
      </c>
      <c r="AL13">
        <v>1</v>
      </c>
      <c r="AM13">
        <v>9</v>
      </c>
      <c r="AU13" t="s">
        <v>168</v>
      </c>
      <c r="AV13" t="s">
        <v>169</v>
      </c>
    </row>
    <row r="14" ht="27.6" spans="1:48">
      <c r="A14" s="5">
        <v>3680990013</v>
      </c>
      <c r="B14" s="5">
        <v>11</v>
      </c>
      <c r="C14" s="5" t="s">
        <v>106</v>
      </c>
      <c r="D14" s="5" t="s">
        <v>139</v>
      </c>
      <c r="E14" s="5" t="s">
        <v>28</v>
      </c>
      <c r="F14" s="5" t="s">
        <v>107</v>
      </c>
      <c r="G14" s="5" t="s">
        <v>140</v>
      </c>
      <c r="H14" s="5">
        <v>676182734</v>
      </c>
      <c r="I14" s="5" t="s">
        <v>141</v>
      </c>
      <c r="J14" s="8" t="s">
        <v>142</v>
      </c>
      <c r="K14" s="9" t="s">
        <v>170</v>
      </c>
      <c r="L14" s="8" t="s">
        <v>59</v>
      </c>
      <c r="M14" s="10">
        <v>1</v>
      </c>
      <c r="N14" s="10">
        <v>2</v>
      </c>
      <c r="O14" s="10">
        <v>2</v>
      </c>
      <c r="P14" s="10">
        <v>2</v>
      </c>
      <c r="Q14" s="10">
        <v>2</v>
      </c>
      <c r="R14" s="10">
        <v>1</v>
      </c>
      <c r="S14" s="10">
        <v>1</v>
      </c>
      <c r="T14" s="11">
        <v>11</v>
      </c>
      <c r="U14" s="5">
        <v>468</v>
      </c>
      <c r="V14" s="8">
        <v>5148</v>
      </c>
      <c r="W14" s="1">
        <f t="shared" si="0"/>
        <v>936</v>
      </c>
      <c r="X14" s="16">
        <f t="shared" si="1"/>
        <v>968.76</v>
      </c>
      <c r="Y14" s="19">
        <f t="shared" si="2"/>
        <v>32.7599999999999</v>
      </c>
      <c r="AD14" s="3">
        <v>197880221226</v>
      </c>
      <c r="AE14" t="s">
        <v>81</v>
      </c>
      <c r="AF14">
        <v>2</v>
      </c>
      <c r="AG14">
        <v>3</v>
      </c>
      <c r="AH14">
        <v>6</v>
      </c>
      <c r="AI14">
        <v>5</v>
      </c>
      <c r="AJ14">
        <v>3</v>
      </c>
      <c r="AK14">
        <v>2</v>
      </c>
      <c r="AL14">
        <v>2</v>
      </c>
      <c r="AM14">
        <v>23</v>
      </c>
      <c r="AU14" t="s">
        <v>171</v>
      </c>
      <c r="AV14" t="s">
        <v>172</v>
      </c>
    </row>
    <row r="15" ht="27.6" spans="1:48">
      <c r="A15" s="5">
        <v>8278330035</v>
      </c>
      <c r="B15" s="5">
        <v>11</v>
      </c>
      <c r="C15" s="5" t="s">
        <v>99</v>
      </c>
      <c r="D15" s="5" t="s">
        <v>139</v>
      </c>
      <c r="E15" s="5" t="s">
        <v>28</v>
      </c>
      <c r="F15" s="5" t="s">
        <v>100</v>
      </c>
      <c r="G15" s="5" t="s">
        <v>140</v>
      </c>
      <c r="H15" s="5">
        <v>676182734</v>
      </c>
      <c r="I15" s="5" t="s">
        <v>141</v>
      </c>
      <c r="J15" s="8" t="s">
        <v>142</v>
      </c>
      <c r="K15" s="9" t="s">
        <v>170</v>
      </c>
      <c r="L15" s="8" t="s">
        <v>59</v>
      </c>
      <c r="M15" s="10">
        <v>1</v>
      </c>
      <c r="N15" s="10">
        <v>2</v>
      </c>
      <c r="O15" s="10">
        <v>2</v>
      </c>
      <c r="P15" s="10">
        <v>2</v>
      </c>
      <c r="Q15" s="10">
        <v>2</v>
      </c>
      <c r="R15" s="10">
        <v>1</v>
      </c>
      <c r="S15" s="10">
        <v>1</v>
      </c>
      <c r="T15" s="11">
        <v>11</v>
      </c>
      <c r="U15" s="5">
        <v>468</v>
      </c>
      <c r="V15" s="8">
        <v>5148</v>
      </c>
      <c r="W15" s="1">
        <f t="shared" si="0"/>
        <v>936</v>
      </c>
      <c r="X15" s="16">
        <f t="shared" si="1"/>
        <v>968.76</v>
      </c>
      <c r="Y15" s="19">
        <f t="shared" si="2"/>
        <v>32.7599999999999</v>
      </c>
      <c r="AD15" s="3">
        <v>197880221233</v>
      </c>
      <c r="AE15" t="s">
        <v>83</v>
      </c>
      <c r="AF15">
        <v>1</v>
      </c>
      <c r="AG15">
        <v>1</v>
      </c>
      <c r="AH15">
        <v>2</v>
      </c>
      <c r="AI15">
        <v>2</v>
      </c>
      <c r="AJ15">
        <v>2</v>
      </c>
      <c r="AK15">
        <v>1</v>
      </c>
      <c r="AL15">
        <v>1</v>
      </c>
      <c r="AM15">
        <v>10</v>
      </c>
      <c r="AU15" t="s">
        <v>173</v>
      </c>
      <c r="AV15" t="s">
        <v>174</v>
      </c>
    </row>
    <row r="16" ht="27.6" spans="1:48">
      <c r="A16" s="5">
        <v>9129140066</v>
      </c>
      <c r="B16" s="5">
        <v>9</v>
      </c>
      <c r="C16" s="5" t="s">
        <v>110</v>
      </c>
      <c r="D16" s="5" t="s">
        <v>139</v>
      </c>
      <c r="E16" s="5" t="s">
        <v>28</v>
      </c>
      <c r="F16" s="5" t="s">
        <v>111</v>
      </c>
      <c r="G16" s="5" t="s">
        <v>140</v>
      </c>
      <c r="H16" s="5">
        <v>676182734</v>
      </c>
      <c r="I16" s="5" t="s">
        <v>141</v>
      </c>
      <c r="J16" s="8" t="s">
        <v>142</v>
      </c>
      <c r="K16" s="9" t="s">
        <v>170</v>
      </c>
      <c r="L16" s="8" t="s">
        <v>59</v>
      </c>
      <c r="M16" s="10">
        <v>1</v>
      </c>
      <c r="N16" s="10">
        <v>2</v>
      </c>
      <c r="O16" s="10">
        <v>2</v>
      </c>
      <c r="P16" s="10">
        <v>2</v>
      </c>
      <c r="Q16" s="10">
        <v>2</v>
      </c>
      <c r="R16" s="10">
        <v>1</v>
      </c>
      <c r="S16" s="10">
        <v>1</v>
      </c>
      <c r="T16" s="11">
        <v>11</v>
      </c>
      <c r="U16" s="5">
        <v>3</v>
      </c>
      <c r="V16" s="8">
        <v>33</v>
      </c>
      <c r="W16" s="1">
        <f t="shared" si="0"/>
        <v>6</v>
      </c>
      <c r="X16" s="16">
        <f t="shared" si="1"/>
        <v>6.21</v>
      </c>
      <c r="Y16" s="19">
        <f t="shared" si="2"/>
        <v>0.209999999999999</v>
      </c>
      <c r="AD16" s="3">
        <v>197880221240</v>
      </c>
      <c r="AE16" t="s">
        <v>90</v>
      </c>
      <c r="AF16">
        <v>1</v>
      </c>
      <c r="AG16">
        <v>1</v>
      </c>
      <c r="AH16">
        <v>2</v>
      </c>
      <c r="AI16">
        <v>2</v>
      </c>
      <c r="AJ16">
        <v>1</v>
      </c>
      <c r="AK16">
        <v>1</v>
      </c>
      <c r="AL16">
        <v>1</v>
      </c>
      <c r="AM16">
        <v>9</v>
      </c>
      <c r="AU16" t="s">
        <v>175</v>
      </c>
      <c r="AV16" t="s">
        <v>176</v>
      </c>
    </row>
    <row r="17" ht="27.6" spans="1:48">
      <c r="A17" s="5">
        <v>9129140067</v>
      </c>
      <c r="B17" s="5">
        <v>9</v>
      </c>
      <c r="C17" s="5" t="s">
        <v>99</v>
      </c>
      <c r="D17" s="5" t="s">
        <v>139</v>
      </c>
      <c r="E17" s="5" t="s">
        <v>28</v>
      </c>
      <c r="F17" s="5" t="s">
        <v>100</v>
      </c>
      <c r="G17" s="5" t="s">
        <v>140</v>
      </c>
      <c r="H17" s="5">
        <v>676182734</v>
      </c>
      <c r="I17" s="5" t="s">
        <v>141</v>
      </c>
      <c r="J17" s="8" t="s">
        <v>142</v>
      </c>
      <c r="K17" s="9" t="s">
        <v>170</v>
      </c>
      <c r="L17" s="8" t="s">
        <v>59</v>
      </c>
      <c r="M17" s="10">
        <v>1</v>
      </c>
      <c r="N17" s="10">
        <v>2</v>
      </c>
      <c r="O17" s="10">
        <v>2</v>
      </c>
      <c r="P17" s="10">
        <v>2</v>
      </c>
      <c r="Q17" s="10">
        <v>2</v>
      </c>
      <c r="R17" s="10">
        <v>1</v>
      </c>
      <c r="S17" s="10">
        <v>1</v>
      </c>
      <c r="T17" s="11">
        <v>11</v>
      </c>
      <c r="U17" s="5">
        <v>3</v>
      </c>
      <c r="V17" s="8">
        <v>33</v>
      </c>
      <c r="W17" s="1">
        <f t="shared" si="0"/>
        <v>6</v>
      </c>
      <c r="X17" s="16">
        <f t="shared" si="1"/>
        <v>6.21</v>
      </c>
      <c r="Y17" s="19">
        <f t="shared" si="2"/>
        <v>0.209999999999999</v>
      </c>
      <c r="AD17" s="3">
        <v>197880221257</v>
      </c>
      <c r="AE17" t="s">
        <v>124</v>
      </c>
      <c r="AF17">
        <v>1</v>
      </c>
      <c r="AG17">
        <v>2</v>
      </c>
      <c r="AH17">
        <v>2</v>
      </c>
      <c r="AI17">
        <v>3</v>
      </c>
      <c r="AJ17">
        <v>2</v>
      </c>
      <c r="AK17">
        <v>1</v>
      </c>
      <c r="AL17">
        <v>1</v>
      </c>
      <c r="AM17">
        <v>12</v>
      </c>
      <c r="AU17" t="s">
        <v>177</v>
      </c>
      <c r="AV17" t="s">
        <v>178</v>
      </c>
    </row>
    <row r="18" ht="27.6" spans="1:48">
      <c r="A18" s="5">
        <v>7829740023</v>
      </c>
      <c r="B18" s="5">
        <v>4</v>
      </c>
      <c r="C18" s="5" t="s">
        <v>26</v>
      </c>
      <c r="D18" s="5" t="s">
        <v>139</v>
      </c>
      <c r="E18" s="5" t="s">
        <v>28</v>
      </c>
      <c r="F18" s="5" t="s">
        <v>29</v>
      </c>
      <c r="G18" s="5" t="s">
        <v>140</v>
      </c>
      <c r="H18" s="5">
        <v>676182704</v>
      </c>
      <c r="I18" s="5" t="s">
        <v>141</v>
      </c>
      <c r="J18" s="8" t="s">
        <v>142</v>
      </c>
      <c r="K18" s="9" t="s">
        <v>160</v>
      </c>
      <c r="L18" s="8" t="s">
        <v>65</v>
      </c>
      <c r="M18" s="10">
        <v>1</v>
      </c>
      <c r="N18" s="10">
        <v>2</v>
      </c>
      <c r="O18" s="10">
        <v>3</v>
      </c>
      <c r="P18" s="10">
        <v>3</v>
      </c>
      <c r="Q18" s="10">
        <v>2</v>
      </c>
      <c r="R18" s="10">
        <v>1</v>
      </c>
      <c r="S18" s="10">
        <v>1</v>
      </c>
      <c r="T18" s="11">
        <v>13</v>
      </c>
      <c r="U18" s="5">
        <v>273</v>
      </c>
      <c r="V18" s="8">
        <v>3549</v>
      </c>
      <c r="W18" s="1">
        <f t="shared" si="0"/>
        <v>546</v>
      </c>
      <c r="X18" s="16">
        <f t="shared" si="1"/>
        <v>565.11</v>
      </c>
      <c r="Y18" s="19">
        <f t="shared" si="2"/>
        <v>19.1099999999999</v>
      </c>
      <c r="AD18" s="3">
        <v>197880221264</v>
      </c>
      <c r="AE18" t="s">
        <v>125</v>
      </c>
      <c r="AF18">
        <v>1</v>
      </c>
      <c r="AG18">
        <v>3</v>
      </c>
      <c r="AH18">
        <v>5</v>
      </c>
      <c r="AI18">
        <v>4</v>
      </c>
      <c r="AJ18">
        <v>3</v>
      </c>
      <c r="AK18">
        <v>2</v>
      </c>
      <c r="AL18">
        <v>1</v>
      </c>
      <c r="AM18">
        <v>19</v>
      </c>
      <c r="AU18" t="s">
        <v>179</v>
      </c>
      <c r="AV18" t="s">
        <v>180</v>
      </c>
    </row>
    <row r="19" ht="27.6" spans="1:48">
      <c r="A19" s="5">
        <v>7829740023</v>
      </c>
      <c r="B19" s="5">
        <v>7</v>
      </c>
      <c r="C19" s="5" t="s">
        <v>26</v>
      </c>
      <c r="D19" s="5" t="s">
        <v>139</v>
      </c>
      <c r="E19" s="5" t="s">
        <v>28</v>
      </c>
      <c r="F19" s="5" t="s">
        <v>29</v>
      </c>
      <c r="G19" s="5" t="s">
        <v>140</v>
      </c>
      <c r="H19" s="5">
        <v>676182709</v>
      </c>
      <c r="I19" s="5" t="s">
        <v>141</v>
      </c>
      <c r="J19" s="8" t="s">
        <v>142</v>
      </c>
      <c r="K19" s="9" t="s">
        <v>169</v>
      </c>
      <c r="L19" s="8" t="s">
        <v>70</v>
      </c>
      <c r="M19" s="10">
        <v>2</v>
      </c>
      <c r="N19" s="10">
        <v>3</v>
      </c>
      <c r="O19" s="10">
        <v>3</v>
      </c>
      <c r="P19" s="10">
        <v>4</v>
      </c>
      <c r="Q19" s="10">
        <v>4</v>
      </c>
      <c r="R19" s="10">
        <v>2</v>
      </c>
      <c r="S19" s="10">
        <v>2</v>
      </c>
      <c r="T19" s="11">
        <v>20</v>
      </c>
      <c r="U19" s="5">
        <v>158</v>
      </c>
      <c r="V19" s="8">
        <v>3160</v>
      </c>
      <c r="W19" s="1">
        <f t="shared" si="0"/>
        <v>316</v>
      </c>
      <c r="X19" s="16">
        <f t="shared" si="1"/>
        <v>327.06</v>
      </c>
      <c r="Y19" s="19">
        <f t="shared" si="2"/>
        <v>11.06</v>
      </c>
      <c r="AU19" t="s">
        <v>181</v>
      </c>
      <c r="AV19" t="s">
        <v>182</v>
      </c>
    </row>
    <row r="20" ht="27.6" spans="1:48">
      <c r="A20" s="5">
        <v>9331110044</v>
      </c>
      <c r="B20" s="5">
        <v>6</v>
      </c>
      <c r="C20" s="5" t="s">
        <v>50</v>
      </c>
      <c r="D20" s="5" t="s">
        <v>139</v>
      </c>
      <c r="E20" s="5" t="s">
        <v>28</v>
      </c>
      <c r="F20" s="5" t="s">
        <v>51</v>
      </c>
      <c r="G20" s="5" t="s">
        <v>140</v>
      </c>
      <c r="H20" s="5">
        <v>676182709</v>
      </c>
      <c r="I20" s="5" t="s">
        <v>141</v>
      </c>
      <c r="J20" s="8" t="s">
        <v>142</v>
      </c>
      <c r="K20" s="9" t="s">
        <v>169</v>
      </c>
      <c r="L20" s="8" t="s">
        <v>70</v>
      </c>
      <c r="M20" s="10">
        <v>2</v>
      </c>
      <c r="N20" s="10">
        <v>3</v>
      </c>
      <c r="O20" s="10">
        <v>3</v>
      </c>
      <c r="P20" s="10">
        <v>4</v>
      </c>
      <c r="Q20" s="10">
        <v>4</v>
      </c>
      <c r="R20" s="10">
        <v>2</v>
      </c>
      <c r="S20" s="10">
        <v>2</v>
      </c>
      <c r="T20" s="11">
        <v>20</v>
      </c>
      <c r="U20" s="5">
        <v>2</v>
      </c>
      <c r="V20" s="8">
        <v>40</v>
      </c>
      <c r="W20" s="1">
        <f t="shared" si="0"/>
        <v>4</v>
      </c>
      <c r="X20" s="16">
        <f t="shared" si="1"/>
        <v>4.14</v>
      </c>
      <c r="Y20" s="19">
        <f t="shared" si="2"/>
        <v>0.14</v>
      </c>
      <c r="AE20" t="s">
        <v>35</v>
      </c>
      <c r="AF20" t="s">
        <v>140</v>
      </c>
      <c r="AU20" t="s">
        <v>183</v>
      </c>
      <c r="AV20" t="s">
        <v>184</v>
      </c>
    </row>
    <row r="21" ht="27.6" spans="1:48">
      <c r="A21" s="5">
        <v>7829740023</v>
      </c>
      <c r="B21" s="5">
        <v>6</v>
      </c>
      <c r="C21" s="5" t="s">
        <v>26</v>
      </c>
      <c r="D21" s="5" t="s">
        <v>139</v>
      </c>
      <c r="E21" s="5" t="s">
        <v>28</v>
      </c>
      <c r="F21" s="5" t="s">
        <v>29</v>
      </c>
      <c r="G21" s="5" t="s">
        <v>140</v>
      </c>
      <c r="H21" s="5">
        <v>676182707</v>
      </c>
      <c r="I21" s="5" t="s">
        <v>141</v>
      </c>
      <c r="J21" s="8" t="s">
        <v>142</v>
      </c>
      <c r="K21" s="9" t="s">
        <v>167</v>
      </c>
      <c r="L21" s="8" t="s">
        <v>75</v>
      </c>
      <c r="M21" s="10">
        <v>1</v>
      </c>
      <c r="N21" s="10">
        <v>3</v>
      </c>
      <c r="O21" s="10">
        <v>6</v>
      </c>
      <c r="P21" s="10">
        <v>4</v>
      </c>
      <c r="Q21" s="10">
        <v>3</v>
      </c>
      <c r="R21" s="10">
        <v>2</v>
      </c>
      <c r="S21" s="10">
        <v>1</v>
      </c>
      <c r="T21" s="11">
        <v>20</v>
      </c>
      <c r="U21" s="5">
        <v>206</v>
      </c>
      <c r="V21" s="8">
        <v>4120</v>
      </c>
      <c r="W21" s="1">
        <f t="shared" si="0"/>
        <v>412</v>
      </c>
      <c r="X21" s="16">
        <f t="shared" si="1"/>
        <v>426.42</v>
      </c>
      <c r="Y21" s="19">
        <f t="shared" si="2"/>
        <v>14.42</v>
      </c>
      <c r="AE21" t="s">
        <v>40</v>
      </c>
      <c r="AF21" t="s">
        <v>185</v>
      </c>
      <c r="AU21" t="s">
        <v>186</v>
      </c>
      <c r="AV21" t="s">
        <v>187</v>
      </c>
    </row>
    <row r="22" ht="27.6" spans="1:48">
      <c r="A22" s="5">
        <v>9331110044</v>
      </c>
      <c r="B22" s="5">
        <v>5</v>
      </c>
      <c r="C22" s="5" t="s">
        <v>50</v>
      </c>
      <c r="D22" s="5" t="s">
        <v>139</v>
      </c>
      <c r="E22" s="5" t="s">
        <v>28</v>
      </c>
      <c r="F22" s="5" t="s">
        <v>51</v>
      </c>
      <c r="G22" s="5" t="s">
        <v>140</v>
      </c>
      <c r="H22" s="5">
        <v>676182707</v>
      </c>
      <c r="I22" s="5" t="s">
        <v>141</v>
      </c>
      <c r="J22" s="8" t="s">
        <v>142</v>
      </c>
      <c r="K22" s="9" t="s">
        <v>167</v>
      </c>
      <c r="L22" s="8" t="s">
        <v>75</v>
      </c>
      <c r="M22" s="10">
        <v>1</v>
      </c>
      <c r="N22" s="10">
        <v>3</v>
      </c>
      <c r="O22" s="10">
        <v>6</v>
      </c>
      <c r="P22" s="10">
        <v>4</v>
      </c>
      <c r="Q22" s="10">
        <v>3</v>
      </c>
      <c r="R22" s="10">
        <v>2</v>
      </c>
      <c r="S22" s="10">
        <v>1</v>
      </c>
      <c r="T22" s="11">
        <v>20</v>
      </c>
      <c r="U22" s="5">
        <v>1</v>
      </c>
      <c r="V22" s="8">
        <v>20</v>
      </c>
      <c r="W22" s="1">
        <f t="shared" si="0"/>
        <v>2</v>
      </c>
      <c r="X22" s="16">
        <f t="shared" si="1"/>
        <v>2.07</v>
      </c>
      <c r="Y22" s="19">
        <f t="shared" si="2"/>
        <v>0.0699999999999998</v>
      </c>
      <c r="AE22" t="s">
        <v>46</v>
      </c>
      <c r="AF22" t="s">
        <v>149</v>
      </c>
      <c r="AU22" t="s">
        <v>188</v>
      </c>
      <c r="AV22" t="s">
        <v>189</v>
      </c>
    </row>
    <row r="23" ht="27.6" spans="1:48">
      <c r="A23" s="5">
        <v>7829740023</v>
      </c>
      <c r="B23" s="5">
        <v>13</v>
      </c>
      <c r="C23" s="5" t="s">
        <v>26</v>
      </c>
      <c r="D23" s="5" t="s">
        <v>139</v>
      </c>
      <c r="E23" s="5" t="s">
        <v>28</v>
      </c>
      <c r="F23" s="5" t="s">
        <v>29</v>
      </c>
      <c r="G23" s="5" t="s">
        <v>140</v>
      </c>
      <c r="H23" s="5">
        <v>676182730</v>
      </c>
      <c r="I23" s="5" t="s">
        <v>141</v>
      </c>
      <c r="J23" s="8" t="s">
        <v>142</v>
      </c>
      <c r="K23" s="9" t="s">
        <v>190</v>
      </c>
      <c r="L23" s="8" t="s">
        <v>81</v>
      </c>
      <c r="M23" s="10">
        <v>2</v>
      </c>
      <c r="N23" s="10">
        <v>4</v>
      </c>
      <c r="O23" s="10">
        <v>4</v>
      </c>
      <c r="P23" s="10">
        <v>4</v>
      </c>
      <c r="Q23" s="10">
        <v>5</v>
      </c>
      <c r="R23" s="10">
        <v>2</v>
      </c>
      <c r="S23" s="10">
        <v>2</v>
      </c>
      <c r="T23" s="11">
        <v>23</v>
      </c>
      <c r="U23" s="5">
        <v>280</v>
      </c>
      <c r="V23" s="8">
        <v>6440</v>
      </c>
      <c r="W23" s="1">
        <f t="shared" si="0"/>
        <v>560</v>
      </c>
      <c r="X23" s="16">
        <f t="shared" si="1"/>
        <v>579.6</v>
      </c>
      <c r="Y23" s="19">
        <f t="shared" si="2"/>
        <v>19.5999999999999</v>
      </c>
      <c r="AD23" s="3" t="s">
        <v>52</v>
      </c>
      <c r="AE23" t="s">
        <v>53</v>
      </c>
      <c r="AF23" t="s">
        <v>54</v>
      </c>
      <c r="AM23" t="s">
        <v>55</v>
      </c>
      <c r="AU23" t="s">
        <v>191</v>
      </c>
      <c r="AV23" t="s">
        <v>192</v>
      </c>
    </row>
    <row r="24" ht="27.6" spans="1:48">
      <c r="A24" s="5">
        <v>9331110044</v>
      </c>
      <c r="B24" s="5">
        <v>12</v>
      </c>
      <c r="C24" s="5" t="s">
        <v>50</v>
      </c>
      <c r="D24" s="5" t="s">
        <v>139</v>
      </c>
      <c r="E24" s="5" t="s">
        <v>28</v>
      </c>
      <c r="F24" s="5" t="s">
        <v>51</v>
      </c>
      <c r="G24" s="5" t="s">
        <v>140</v>
      </c>
      <c r="H24" s="5">
        <v>676182730</v>
      </c>
      <c r="I24" s="5" t="s">
        <v>141</v>
      </c>
      <c r="J24" s="8" t="s">
        <v>142</v>
      </c>
      <c r="K24" s="9" t="s">
        <v>190</v>
      </c>
      <c r="L24" s="8" t="s">
        <v>81</v>
      </c>
      <c r="M24" s="10">
        <v>2</v>
      </c>
      <c r="N24" s="10">
        <v>4</v>
      </c>
      <c r="O24" s="10">
        <v>4</v>
      </c>
      <c r="P24" s="10">
        <v>4</v>
      </c>
      <c r="Q24" s="10">
        <v>5</v>
      </c>
      <c r="R24" s="10">
        <v>2</v>
      </c>
      <c r="S24" s="10">
        <v>2</v>
      </c>
      <c r="T24" s="11">
        <v>23</v>
      </c>
      <c r="U24" s="5">
        <v>1</v>
      </c>
      <c r="V24" s="8">
        <v>23</v>
      </c>
      <c r="W24" s="1">
        <f t="shared" si="0"/>
        <v>2</v>
      </c>
      <c r="X24" s="16">
        <f t="shared" si="1"/>
        <v>2.07</v>
      </c>
      <c r="Y24" s="19">
        <f t="shared" si="2"/>
        <v>0.0699999999999998</v>
      </c>
      <c r="AF24" t="s">
        <v>11</v>
      </c>
      <c r="AG24" t="s">
        <v>12</v>
      </c>
      <c r="AH24" t="s">
        <v>13</v>
      </c>
      <c r="AI24" t="s">
        <v>14</v>
      </c>
      <c r="AJ24" t="s">
        <v>15</v>
      </c>
      <c r="AK24" t="s">
        <v>16</v>
      </c>
      <c r="AL24" t="s">
        <v>17</v>
      </c>
      <c r="AU24" t="s">
        <v>193</v>
      </c>
      <c r="AV24" t="s">
        <v>190</v>
      </c>
    </row>
    <row r="25" ht="27.6" spans="1:48">
      <c r="A25" s="5">
        <v>7829740023</v>
      </c>
      <c r="B25" s="5">
        <v>9</v>
      </c>
      <c r="C25" s="5" t="s">
        <v>26</v>
      </c>
      <c r="D25" s="5" t="s">
        <v>139</v>
      </c>
      <c r="E25" s="5" t="s">
        <v>28</v>
      </c>
      <c r="F25" s="5" t="s">
        <v>29</v>
      </c>
      <c r="G25" s="5" t="s">
        <v>140</v>
      </c>
      <c r="H25" s="5">
        <v>676182719</v>
      </c>
      <c r="I25" s="5" t="s">
        <v>141</v>
      </c>
      <c r="J25" s="8" t="s">
        <v>142</v>
      </c>
      <c r="K25" s="52" t="s">
        <v>182</v>
      </c>
      <c r="L25" s="8" t="s">
        <v>83</v>
      </c>
      <c r="M25" s="11">
        <v>1</v>
      </c>
      <c r="N25" s="11">
        <v>3</v>
      </c>
      <c r="O25" s="11">
        <v>4</v>
      </c>
      <c r="P25" s="11">
        <v>6</v>
      </c>
      <c r="Q25" s="11">
        <v>3</v>
      </c>
      <c r="R25" s="11">
        <v>2</v>
      </c>
      <c r="S25" s="11">
        <v>1</v>
      </c>
      <c r="T25" s="11">
        <v>20</v>
      </c>
      <c r="U25" s="5">
        <v>210</v>
      </c>
      <c r="V25" s="8">
        <v>4200</v>
      </c>
      <c r="W25" s="1">
        <f t="shared" si="0"/>
        <v>420</v>
      </c>
      <c r="X25" s="16">
        <f t="shared" si="1"/>
        <v>434.7</v>
      </c>
      <c r="Y25" s="19">
        <f t="shared" si="2"/>
        <v>14.7</v>
      </c>
      <c r="AD25" s="3">
        <v>197880221271</v>
      </c>
      <c r="AE25" t="s">
        <v>34</v>
      </c>
      <c r="AF25">
        <v>1</v>
      </c>
      <c r="AG25">
        <v>2</v>
      </c>
      <c r="AH25">
        <v>3</v>
      </c>
      <c r="AI25">
        <v>2</v>
      </c>
      <c r="AJ25">
        <v>2</v>
      </c>
      <c r="AK25">
        <v>1</v>
      </c>
      <c r="AL25">
        <v>1</v>
      </c>
      <c r="AM25">
        <v>12</v>
      </c>
      <c r="AU25" t="s">
        <v>194</v>
      </c>
      <c r="AV25" t="s">
        <v>170</v>
      </c>
    </row>
    <row r="26" ht="27.6" spans="1:48">
      <c r="A26" s="5">
        <v>9331110044</v>
      </c>
      <c r="B26" s="5">
        <v>8</v>
      </c>
      <c r="C26" s="5" t="s">
        <v>50</v>
      </c>
      <c r="D26" s="5" t="s">
        <v>139</v>
      </c>
      <c r="E26" s="5" t="s">
        <v>28</v>
      </c>
      <c r="F26" s="5" t="s">
        <v>51</v>
      </c>
      <c r="G26" s="5" t="s">
        <v>140</v>
      </c>
      <c r="H26" s="5">
        <v>676182719</v>
      </c>
      <c r="I26" s="5" t="s">
        <v>141</v>
      </c>
      <c r="J26" s="8" t="s">
        <v>142</v>
      </c>
      <c r="K26" s="9" t="s">
        <v>182</v>
      </c>
      <c r="L26" s="8" t="s">
        <v>83</v>
      </c>
      <c r="M26" s="11">
        <v>1</v>
      </c>
      <c r="N26" s="11">
        <v>3</v>
      </c>
      <c r="O26" s="11">
        <v>4</v>
      </c>
      <c r="P26" s="11">
        <v>6</v>
      </c>
      <c r="Q26" s="11">
        <v>3</v>
      </c>
      <c r="R26" s="11">
        <v>2</v>
      </c>
      <c r="S26" s="11">
        <v>1</v>
      </c>
      <c r="T26" s="11">
        <v>20</v>
      </c>
      <c r="U26" s="5">
        <v>1</v>
      </c>
      <c r="V26" s="8">
        <v>20</v>
      </c>
      <c r="W26" s="1">
        <f t="shared" si="0"/>
        <v>2</v>
      </c>
      <c r="X26" s="16">
        <f t="shared" si="1"/>
        <v>2.07</v>
      </c>
      <c r="Y26" s="19">
        <f t="shared" si="2"/>
        <v>0.0699999999999998</v>
      </c>
      <c r="AD26" s="3">
        <v>197880221288</v>
      </c>
      <c r="AE26" t="s">
        <v>39</v>
      </c>
      <c r="AF26">
        <v>1</v>
      </c>
      <c r="AG26">
        <v>2</v>
      </c>
      <c r="AH26">
        <v>2</v>
      </c>
      <c r="AI26">
        <v>3</v>
      </c>
      <c r="AJ26">
        <v>2</v>
      </c>
      <c r="AK26">
        <v>1</v>
      </c>
      <c r="AL26">
        <v>1</v>
      </c>
      <c r="AM26">
        <v>12</v>
      </c>
      <c r="AU26" t="s">
        <v>195</v>
      </c>
      <c r="AV26" t="s">
        <v>161</v>
      </c>
    </row>
    <row r="27" ht="27.6" spans="1:48">
      <c r="A27" s="5">
        <v>7829740023</v>
      </c>
      <c r="B27" s="5">
        <v>11</v>
      </c>
      <c r="C27" s="5" t="s">
        <v>26</v>
      </c>
      <c r="D27" s="5" t="s">
        <v>139</v>
      </c>
      <c r="E27" s="5" t="s">
        <v>28</v>
      </c>
      <c r="F27" s="5" t="s">
        <v>29</v>
      </c>
      <c r="G27" s="5" t="s">
        <v>140</v>
      </c>
      <c r="H27" s="5">
        <v>676182723</v>
      </c>
      <c r="I27" s="5" t="s">
        <v>141</v>
      </c>
      <c r="J27" s="8" t="s">
        <v>142</v>
      </c>
      <c r="K27" s="9" t="s">
        <v>189</v>
      </c>
      <c r="L27" s="8" t="s">
        <v>90</v>
      </c>
      <c r="M27" s="10">
        <v>2</v>
      </c>
      <c r="N27" s="10">
        <v>3</v>
      </c>
      <c r="O27" s="10">
        <v>6</v>
      </c>
      <c r="P27" s="10">
        <v>5</v>
      </c>
      <c r="Q27" s="10">
        <v>3</v>
      </c>
      <c r="R27" s="10">
        <v>2</v>
      </c>
      <c r="S27" s="10">
        <v>2</v>
      </c>
      <c r="T27" s="11">
        <v>23</v>
      </c>
      <c r="U27" s="5">
        <v>583</v>
      </c>
      <c r="V27" s="8">
        <v>13409</v>
      </c>
      <c r="W27" s="1">
        <f t="shared" si="0"/>
        <v>1166</v>
      </c>
      <c r="X27" s="16">
        <f t="shared" si="1"/>
        <v>1206.81</v>
      </c>
      <c r="Y27" s="19">
        <f t="shared" si="2"/>
        <v>40.8099999999999</v>
      </c>
      <c r="AD27" s="3">
        <v>197880221295</v>
      </c>
      <c r="AE27" t="s">
        <v>45</v>
      </c>
      <c r="AF27">
        <v>1</v>
      </c>
      <c r="AG27">
        <v>2</v>
      </c>
      <c r="AH27">
        <v>3</v>
      </c>
      <c r="AI27">
        <v>2</v>
      </c>
      <c r="AJ27">
        <v>1</v>
      </c>
      <c r="AK27">
        <v>1</v>
      </c>
      <c r="AL27">
        <v>1</v>
      </c>
      <c r="AM27">
        <v>11</v>
      </c>
      <c r="AU27" t="s">
        <v>196</v>
      </c>
      <c r="AV27" t="s">
        <v>197</v>
      </c>
    </row>
    <row r="28" ht="27.6" spans="1:39">
      <c r="A28" s="5">
        <v>9331110044</v>
      </c>
      <c r="B28" s="5">
        <v>10</v>
      </c>
      <c r="C28" s="5" t="s">
        <v>50</v>
      </c>
      <c r="D28" s="5" t="s">
        <v>139</v>
      </c>
      <c r="E28" s="5" t="s">
        <v>28</v>
      </c>
      <c r="F28" s="5" t="s">
        <v>51</v>
      </c>
      <c r="G28" s="5" t="s">
        <v>140</v>
      </c>
      <c r="H28" s="5">
        <v>676182723</v>
      </c>
      <c r="I28" s="5" t="s">
        <v>141</v>
      </c>
      <c r="J28" s="8" t="s">
        <v>142</v>
      </c>
      <c r="K28" s="9" t="s">
        <v>189</v>
      </c>
      <c r="L28" s="8" t="s">
        <v>90</v>
      </c>
      <c r="M28" s="10">
        <v>2</v>
      </c>
      <c r="N28" s="10">
        <v>3</v>
      </c>
      <c r="O28" s="10">
        <v>6</v>
      </c>
      <c r="P28" s="10">
        <v>5</v>
      </c>
      <c r="Q28" s="10">
        <v>3</v>
      </c>
      <c r="R28" s="10">
        <v>2</v>
      </c>
      <c r="S28" s="10">
        <v>2</v>
      </c>
      <c r="T28" s="11">
        <v>23</v>
      </c>
      <c r="U28" s="5">
        <v>7</v>
      </c>
      <c r="V28" s="8">
        <v>161</v>
      </c>
      <c r="W28" s="1">
        <f t="shared" si="0"/>
        <v>14</v>
      </c>
      <c r="X28" s="16">
        <f t="shared" si="1"/>
        <v>14.49</v>
      </c>
      <c r="Y28" s="19">
        <f t="shared" si="2"/>
        <v>0.489999999999998</v>
      </c>
      <c r="AD28" s="3">
        <v>197880221301</v>
      </c>
      <c r="AE28" t="s">
        <v>59</v>
      </c>
      <c r="AF28">
        <v>1</v>
      </c>
      <c r="AG28">
        <v>2</v>
      </c>
      <c r="AH28">
        <v>2</v>
      </c>
      <c r="AI28">
        <v>2</v>
      </c>
      <c r="AJ28">
        <v>2</v>
      </c>
      <c r="AK28">
        <v>1</v>
      </c>
      <c r="AL28">
        <v>1</v>
      </c>
      <c r="AM28">
        <v>11</v>
      </c>
    </row>
    <row r="29" ht="27.6" spans="1:39">
      <c r="A29" s="5">
        <v>7829740023</v>
      </c>
      <c r="B29" s="5">
        <v>3</v>
      </c>
      <c r="C29" s="5" t="s">
        <v>26</v>
      </c>
      <c r="D29" s="5" t="s">
        <v>139</v>
      </c>
      <c r="E29" s="5" t="s">
        <v>28</v>
      </c>
      <c r="F29" s="5" t="s">
        <v>29</v>
      </c>
      <c r="G29" s="5" t="s">
        <v>140</v>
      </c>
      <c r="H29" s="5">
        <v>676182703</v>
      </c>
      <c r="I29" s="5" t="s">
        <v>141</v>
      </c>
      <c r="J29" s="8" t="s">
        <v>142</v>
      </c>
      <c r="K29" s="9" t="s">
        <v>158</v>
      </c>
      <c r="L29" s="8" t="s">
        <v>124</v>
      </c>
      <c r="M29" s="10">
        <v>2</v>
      </c>
      <c r="N29" s="10">
        <v>3</v>
      </c>
      <c r="O29" s="10">
        <v>4</v>
      </c>
      <c r="P29" s="10">
        <v>7</v>
      </c>
      <c r="Q29" s="10">
        <v>3</v>
      </c>
      <c r="R29" s="10">
        <v>2</v>
      </c>
      <c r="S29" s="10">
        <v>2</v>
      </c>
      <c r="T29" s="11">
        <v>23</v>
      </c>
      <c r="U29" s="5">
        <v>419</v>
      </c>
      <c r="V29" s="8">
        <v>9637</v>
      </c>
      <c r="W29" s="1">
        <f t="shared" si="0"/>
        <v>838</v>
      </c>
      <c r="X29" s="16">
        <f t="shared" si="1"/>
        <v>867.33</v>
      </c>
      <c r="Y29" s="19">
        <f t="shared" si="2"/>
        <v>29.3299999999999</v>
      </c>
      <c r="AD29" s="3">
        <v>197880221318</v>
      </c>
      <c r="AE29" t="s">
        <v>65</v>
      </c>
      <c r="AF29">
        <v>1</v>
      </c>
      <c r="AG29">
        <v>2</v>
      </c>
      <c r="AH29">
        <v>3</v>
      </c>
      <c r="AI29">
        <v>3</v>
      </c>
      <c r="AJ29">
        <v>2</v>
      </c>
      <c r="AK29">
        <v>1</v>
      </c>
      <c r="AL29">
        <v>1</v>
      </c>
      <c r="AM29">
        <v>13</v>
      </c>
    </row>
    <row r="30" ht="27.6" spans="1:39">
      <c r="A30" s="5">
        <v>9331110044</v>
      </c>
      <c r="B30" s="5">
        <v>3</v>
      </c>
      <c r="C30" s="5" t="s">
        <v>50</v>
      </c>
      <c r="D30" s="5" t="s">
        <v>139</v>
      </c>
      <c r="E30" s="5" t="s">
        <v>28</v>
      </c>
      <c r="F30" s="5" t="s">
        <v>51</v>
      </c>
      <c r="G30" s="5" t="s">
        <v>140</v>
      </c>
      <c r="H30" s="5">
        <v>676182703</v>
      </c>
      <c r="I30" s="5" t="s">
        <v>141</v>
      </c>
      <c r="J30" s="8" t="s">
        <v>142</v>
      </c>
      <c r="K30" s="9" t="s">
        <v>158</v>
      </c>
      <c r="L30" s="8" t="s">
        <v>124</v>
      </c>
      <c r="M30" s="10">
        <v>2</v>
      </c>
      <c r="N30" s="10">
        <v>3</v>
      </c>
      <c r="O30" s="10">
        <v>4</v>
      </c>
      <c r="P30" s="10">
        <v>7</v>
      </c>
      <c r="Q30" s="10">
        <v>3</v>
      </c>
      <c r="R30" s="10">
        <v>2</v>
      </c>
      <c r="S30" s="10">
        <v>2</v>
      </c>
      <c r="T30" s="11">
        <v>23</v>
      </c>
      <c r="U30" s="5">
        <v>3</v>
      </c>
      <c r="V30" s="8">
        <v>69</v>
      </c>
      <c r="W30" s="1">
        <f t="shared" si="0"/>
        <v>6</v>
      </c>
      <c r="X30" s="16">
        <f t="shared" si="1"/>
        <v>6.21</v>
      </c>
      <c r="Y30" s="19">
        <f t="shared" si="2"/>
        <v>0.209999999999999</v>
      </c>
      <c r="AD30" s="3">
        <v>197880221325</v>
      </c>
      <c r="AE30" t="s">
        <v>70</v>
      </c>
      <c r="AF30">
        <v>2</v>
      </c>
      <c r="AG30">
        <v>3</v>
      </c>
      <c r="AH30">
        <v>3</v>
      </c>
      <c r="AI30">
        <v>4</v>
      </c>
      <c r="AJ30">
        <v>4</v>
      </c>
      <c r="AK30">
        <v>2</v>
      </c>
      <c r="AL30">
        <v>2</v>
      </c>
      <c r="AM30">
        <v>20</v>
      </c>
    </row>
    <row r="31" ht="27.6" spans="1:39">
      <c r="A31" s="5">
        <v>3680990013</v>
      </c>
      <c r="B31" s="5">
        <v>1</v>
      </c>
      <c r="C31" s="5" t="s">
        <v>106</v>
      </c>
      <c r="D31" s="5" t="s">
        <v>139</v>
      </c>
      <c r="E31" s="5" t="s">
        <v>28</v>
      </c>
      <c r="F31" s="5" t="s">
        <v>107</v>
      </c>
      <c r="G31" s="5" t="s">
        <v>140</v>
      </c>
      <c r="H31" s="5">
        <v>676182694</v>
      </c>
      <c r="I31" s="5" t="s">
        <v>141</v>
      </c>
      <c r="J31" s="8" t="s">
        <v>142</v>
      </c>
      <c r="K31" s="9" t="s">
        <v>145</v>
      </c>
      <c r="L31" s="8" t="s">
        <v>125</v>
      </c>
      <c r="M31" s="10">
        <v>1</v>
      </c>
      <c r="N31" s="10">
        <v>1</v>
      </c>
      <c r="O31" s="10">
        <v>2</v>
      </c>
      <c r="P31" s="10">
        <v>3</v>
      </c>
      <c r="Q31" s="10">
        <v>1</v>
      </c>
      <c r="R31" s="10">
        <v>1</v>
      </c>
      <c r="S31" s="10">
        <v>1</v>
      </c>
      <c r="T31" s="11">
        <v>10</v>
      </c>
      <c r="U31" s="5">
        <v>180</v>
      </c>
      <c r="V31" s="8">
        <v>1800</v>
      </c>
      <c r="W31" s="1">
        <f t="shared" si="0"/>
        <v>360</v>
      </c>
      <c r="X31" s="16">
        <f t="shared" si="1"/>
        <v>372.6</v>
      </c>
      <c r="Y31" s="19">
        <f t="shared" si="2"/>
        <v>12.6</v>
      </c>
      <c r="AD31" s="3">
        <v>197880221332</v>
      </c>
      <c r="AE31" t="s">
        <v>75</v>
      </c>
      <c r="AF31">
        <v>1</v>
      </c>
      <c r="AG31">
        <v>3</v>
      </c>
      <c r="AH31">
        <v>6</v>
      </c>
      <c r="AI31">
        <v>4</v>
      </c>
      <c r="AJ31">
        <v>3</v>
      </c>
      <c r="AK31">
        <v>2</v>
      </c>
      <c r="AL31">
        <v>1</v>
      </c>
      <c r="AM31">
        <v>20</v>
      </c>
    </row>
    <row r="32" ht="27.6" spans="1:39">
      <c r="A32" s="5">
        <v>8278330035</v>
      </c>
      <c r="B32" s="5">
        <v>1</v>
      </c>
      <c r="C32" s="5" t="s">
        <v>99</v>
      </c>
      <c r="D32" s="5" t="s">
        <v>139</v>
      </c>
      <c r="E32" s="5" t="s">
        <v>28</v>
      </c>
      <c r="F32" s="5" t="s">
        <v>100</v>
      </c>
      <c r="G32" s="5" t="s">
        <v>140</v>
      </c>
      <c r="H32" s="5">
        <v>676182694</v>
      </c>
      <c r="I32" s="5" t="s">
        <v>141</v>
      </c>
      <c r="J32" s="8" t="s">
        <v>142</v>
      </c>
      <c r="K32" s="9" t="s">
        <v>145</v>
      </c>
      <c r="L32" s="8" t="s">
        <v>125</v>
      </c>
      <c r="M32" s="10">
        <v>1</v>
      </c>
      <c r="N32" s="10">
        <v>1</v>
      </c>
      <c r="O32" s="10">
        <v>2</v>
      </c>
      <c r="P32" s="10">
        <v>3</v>
      </c>
      <c r="Q32" s="10">
        <v>1</v>
      </c>
      <c r="R32" s="10">
        <v>1</v>
      </c>
      <c r="S32" s="10">
        <v>1</v>
      </c>
      <c r="T32" s="11">
        <v>10</v>
      </c>
      <c r="U32" s="5">
        <v>180</v>
      </c>
      <c r="V32" s="8">
        <v>1800</v>
      </c>
      <c r="W32" s="1">
        <f t="shared" si="0"/>
        <v>360</v>
      </c>
      <c r="X32" s="16">
        <f t="shared" si="1"/>
        <v>372.6</v>
      </c>
      <c r="Y32" s="19">
        <f t="shared" si="2"/>
        <v>12.6</v>
      </c>
      <c r="AD32" s="3">
        <v>197880221349</v>
      </c>
      <c r="AE32" t="s">
        <v>81</v>
      </c>
      <c r="AF32">
        <v>2</v>
      </c>
      <c r="AG32">
        <v>4</v>
      </c>
      <c r="AH32">
        <v>4</v>
      </c>
      <c r="AI32">
        <v>4</v>
      </c>
      <c r="AJ32">
        <v>5</v>
      </c>
      <c r="AK32">
        <v>2</v>
      </c>
      <c r="AL32">
        <v>2</v>
      </c>
      <c r="AM32">
        <v>23</v>
      </c>
    </row>
    <row r="33" ht="27.6" spans="1:39">
      <c r="A33" s="5">
        <v>9129140066</v>
      </c>
      <c r="B33" s="5">
        <v>1</v>
      </c>
      <c r="C33" s="5" t="s">
        <v>110</v>
      </c>
      <c r="D33" s="5" t="s">
        <v>139</v>
      </c>
      <c r="E33" s="5" t="s">
        <v>28</v>
      </c>
      <c r="F33" s="5" t="s">
        <v>111</v>
      </c>
      <c r="G33" s="5" t="s">
        <v>140</v>
      </c>
      <c r="H33" s="5">
        <v>676182694</v>
      </c>
      <c r="I33" s="5" t="s">
        <v>141</v>
      </c>
      <c r="J33" s="8" t="s">
        <v>142</v>
      </c>
      <c r="K33" s="9" t="s">
        <v>145</v>
      </c>
      <c r="L33" s="8" t="s">
        <v>125</v>
      </c>
      <c r="M33" s="10">
        <v>1</v>
      </c>
      <c r="N33" s="10">
        <v>1</v>
      </c>
      <c r="O33" s="10">
        <v>2</v>
      </c>
      <c r="P33" s="10">
        <v>3</v>
      </c>
      <c r="Q33" s="10">
        <v>1</v>
      </c>
      <c r="R33" s="10">
        <v>1</v>
      </c>
      <c r="S33" s="10">
        <v>1</v>
      </c>
      <c r="T33" s="11">
        <v>10</v>
      </c>
      <c r="U33" s="5">
        <v>1</v>
      </c>
      <c r="V33" s="8">
        <v>10</v>
      </c>
      <c r="W33" s="1">
        <f t="shared" si="0"/>
        <v>2</v>
      </c>
      <c r="X33" s="16">
        <f t="shared" si="1"/>
        <v>2.07</v>
      </c>
      <c r="Y33" s="19">
        <f t="shared" si="2"/>
        <v>0.0699999999999998</v>
      </c>
      <c r="AD33" s="3">
        <v>197880221356</v>
      </c>
      <c r="AE33" t="s">
        <v>83</v>
      </c>
      <c r="AF33">
        <v>1</v>
      </c>
      <c r="AG33">
        <v>3</v>
      </c>
      <c r="AH33">
        <v>4</v>
      </c>
      <c r="AI33">
        <v>6</v>
      </c>
      <c r="AJ33">
        <v>3</v>
      </c>
      <c r="AK33">
        <v>2</v>
      </c>
      <c r="AL33">
        <v>1</v>
      </c>
      <c r="AM33">
        <v>20</v>
      </c>
    </row>
    <row r="34" ht="27.6" spans="1:39">
      <c r="A34" s="5">
        <v>9129140067</v>
      </c>
      <c r="B34" s="5">
        <v>1</v>
      </c>
      <c r="C34" s="5" t="s">
        <v>99</v>
      </c>
      <c r="D34" s="5" t="s">
        <v>139</v>
      </c>
      <c r="E34" s="5" t="s">
        <v>28</v>
      </c>
      <c r="F34" s="5" t="s">
        <v>100</v>
      </c>
      <c r="G34" s="5" t="s">
        <v>140</v>
      </c>
      <c r="H34" s="5">
        <v>676182694</v>
      </c>
      <c r="I34" s="5" t="s">
        <v>141</v>
      </c>
      <c r="J34" s="8" t="s">
        <v>142</v>
      </c>
      <c r="K34" s="9" t="s">
        <v>145</v>
      </c>
      <c r="L34" s="8" t="s">
        <v>125</v>
      </c>
      <c r="M34" s="10">
        <v>1</v>
      </c>
      <c r="N34" s="10">
        <v>1</v>
      </c>
      <c r="O34" s="10">
        <v>2</v>
      </c>
      <c r="P34" s="10">
        <v>3</v>
      </c>
      <c r="Q34" s="10">
        <v>1</v>
      </c>
      <c r="R34" s="10">
        <v>1</v>
      </c>
      <c r="S34" s="10">
        <v>1</v>
      </c>
      <c r="T34" s="11">
        <v>10</v>
      </c>
      <c r="U34" s="5">
        <v>1</v>
      </c>
      <c r="V34" s="8">
        <v>10</v>
      </c>
      <c r="W34" s="1">
        <f t="shared" si="0"/>
        <v>2</v>
      </c>
      <c r="X34" s="16">
        <f t="shared" si="1"/>
        <v>2.07</v>
      </c>
      <c r="Y34" s="19">
        <f t="shared" si="2"/>
        <v>0.0699999999999998</v>
      </c>
      <c r="AD34" s="3">
        <v>197880221363</v>
      </c>
      <c r="AE34" t="s">
        <v>90</v>
      </c>
      <c r="AF34">
        <v>2</v>
      </c>
      <c r="AG34">
        <v>3</v>
      </c>
      <c r="AH34">
        <v>6</v>
      </c>
      <c r="AI34">
        <v>5</v>
      </c>
      <c r="AJ34">
        <v>3</v>
      </c>
      <c r="AK34">
        <v>2</v>
      </c>
      <c r="AL34">
        <v>2</v>
      </c>
      <c r="AM34">
        <v>23</v>
      </c>
    </row>
    <row r="35" ht="27.6" spans="1:39">
      <c r="A35" s="5">
        <v>3680990013</v>
      </c>
      <c r="B35" s="5">
        <v>8</v>
      </c>
      <c r="C35" s="5" t="s">
        <v>106</v>
      </c>
      <c r="D35" s="5" t="s">
        <v>139</v>
      </c>
      <c r="E35" s="5" t="s">
        <v>28</v>
      </c>
      <c r="F35" s="5" t="s">
        <v>107</v>
      </c>
      <c r="G35" s="5" t="s">
        <v>140</v>
      </c>
      <c r="H35" s="5">
        <v>676182717</v>
      </c>
      <c r="I35" s="5" t="s">
        <v>141</v>
      </c>
      <c r="J35" s="8" t="s">
        <v>142</v>
      </c>
      <c r="K35" s="9" t="s">
        <v>178</v>
      </c>
      <c r="L35" s="8" t="s">
        <v>126</v>
      </c>
      <c r="M35" s="10">
        <v>0</v>
      </c>
      <c r="N35" s="10">
        <v>1</v>
      </c>
      <c r="O35" s="10">
        <v>2</v>
      </c>
      <c r="P35" s="10">
        <v>2</v>
      </c>
      <c r="Q35" s="10">
        <v>1</v>
      </c>
      <c r="R35" s="10">
        <v>1</v>
      </c>
      <c r="S35" s="10">
        <v>1</v>
      </c>
      <c r="T35" s="11">
        <v>8</v>
      </c>
      <c r="U35" s="5">
        <v>197</v>
      </c>
      <c r="V35" s="8">
        <v>1576</v>
      </c>
      <c r="W35" s="1">
        <f t="shared" ref="W35:W76" si="3">U35*2</f>
        <v>394</v>
      </c>
      <c r="X35" s="16">
        <f t="shared" si="1"/>
        <v>407.79</v>
      </c>
      <c r="Y35" s="19">
        <f t="shared" ref="Y35:Y76" si="4">X35-W35</f>
        <v>13.79</v>
      </c>
      <c r="AD35" s="3">
        <v>197880221370</v>
      </c>
      <c r="AE35" t="s">
        <v>124</v>
      </c>
      <c r="AF35">
        <v>2</v>
      </c>
      <c r="AG35">
        <v>3</v>
      </c>
      <c r="AH35">
        <v>4</v>
      </c>
      <c r="AI35">
        <v>7</v>
      </c>
      <c r="AJ35">
        <v>3</v>
      </c>
      <c r="AK35">
        <v>2</v>
      </c>
      <c r="AL35">
        <v>2</v>
      </c>
      <c r="AM35">
        <v>23</v>
      </c>
    </row>
    <row r="36" ht="27.6" spans="1:39">
      <c r="A36" s="5">
        <v>8278330035</v>
      </c>
      <c r="B36" s="5">
        <v>8</v>
      </c>
      <c r="C36" s="5" t="s">
        <v>99</v>
      </c>
      <c r="D36" s="5" t="s">
        <v>139</v>
      </c>
      <c r="E36" s="5" t="s">
        <v>28</v>
      </c>
      <c r="F36" s="5" t="s">
        <v>100</v>
      </c>
      <c r="G36" s="5" t="s">
        <v>140</v>
      </c>
      <c r="H36" s="5">
        <v>676182717</v>
      </c>
      <c r="I36" s="5" t="s">
        <v>141</v>
      </c>
      <c r="J36" s="8" t="s">
        <v>142</v>
      </c>
      <c r="K36" s="9" t="s">
        <v>178</v>
      </c>
      <c r="L36" s="8" t="s">
        <v>126</v>
      </c>
      <c r="M36" s="10">
        <v>0</v>
      </c>
      <c r="N36" s="10">
        <v>1</v>
      </c>
      <c r="O36" s="10">
        <v>2</v>
      </c>
      <c r="P36" s="10">
        <v>2</v>
      </c>
      <c r="Q36" s="10">
        <v>1</v>
      </c>
      <c r="R36" s="10">
        <v>1</v>
      </c>
      <c r="S36" s="10">
        <v>1</v>
      </c>
      <c r="T36" s="11">
        <v>8</v>
      </c>
      <c r="U36" s="5">
        <v>197</v>
      </c>
      <c r="V36" s="8">
        <v>1576</v>
      </c>
      <c r="W36" s="1">
        <f t="shared" si="3"/>
        <v>394</v>
      </c>
      <c r="X36" s="16">
        <f t="shared" si="1"/>
        <v>407.79</v>
      </c>
      <c r="Y36" s="19">
        <f t="shared" si="4"/>
        <v>13.79</v>
      </c>
      <c r="AD36" s="3">
        <v>197880221387</v>
      </c>
      <c r="AE36" t="s">
        <v>125</v>
      </c>
      <c r="AF36">
        <v>1</v>
      </c>
      <c r="AG36">
        <v>1</v>
      </c>
      <c r="AH36">
        <v>2</v>
      </c>
      <c r="AI36">
        <v>3</v>
      </c>
      <c r="AJ36">
        <v>1</v>
      </c>
      <c r="AK36">
        <v>1</v>
      </c>
      <c r="AL36">
        <v>1</v>
      </c>
      <c r="AM36">
        <v>10</v>
      </c>
    </row>
    <row r="37" ht="27.6" spans="1:39">
      <c r="A37" s="5">
        <v>3680990013</v>
      </c>
      <c r="B37" s="5">
        <v>3</v>
      </c>
      <c r="C37" s="5" t="s">
        <v>106</v>
      </c>
      <c r="D37" s="5" t="s">
        <v>139</v>
      </c>
      <c r="E37" s="5" t="s">
        <v>28</v>
      </c>
      <c r="F37" s="5" t="s">
        <v>107</v>
      </c>
      <c r="G37" s="5" t="s">
        <v>140</v>
      </c>
      <c r="H37" s="5">
        <v>676182700</v>
      </c>
      <c r="I37" s="5" t="s">
        <v>141</v>
      </c>
      <c r="J37" s="8" t="s">
        <v>142</v>
      </c>
      <c r="K37" s="9" t="s">
        <v>152</v>
      </c>
      <c r="L37" s="8" t="s">
        <v>127</v>
      </c>
      <c r="M37" s="10">
        <v>1</v>
      </c>
      <c r="N37" s="10">
        <v>1</v>
      </c>
      <c r="O37" s="10">
        <v>1</v>
      </c>
      <c r="P37" s="10">
        <v>1</v>
      </c>
      <c r="Q37" s="10">
        <v>2</v>
      </c>
      <c r="R37" s="10">
        <v>1</v>
      </c>
      <c r="S37" s="10">
        <v>1</v>
      </c>
      <c r="T37" s="11">
        <v>8</v>
      </c>
      <c r="U37" s="5">
        <v>76</v>
      </c>
      <c r="V37" s="8">
        <v>608</v>
      </c>
      <c r="W37" s="1">
        <f t="shared" si="3"/>
        <v>152</v>
      </c>
      <c r="X37" s="16">
        <f t="shared" si="1"/>
        <v>157.32</v>
      </c>
      <c r="Y37" s="19">
        <f t="shared" si="4"/>
        <v>5.31999999999999</v>
      </c>
      <c r="AD37" s="3">
        <v>197880221394</v>
      </c>
      <c r="AE37" t="s">
        <v>126</v>
      </c>
      <c r="AF37">
        <v>0</v>
      </c>
      <c r="AG37">
        <v>1</v>
      </c>
      <c r="AH37">
        <v>2</v>
      </c>
      <c r="AI37">
        <v>2</v>
      </c>
      <c r="AJ37">
        <v>1</v>
      </c>
      <c r="AK37">
        <v>1</v>
      </c>
      <c r="AL37">
        <v>1</v>
      </c>
      <c r="AM37">
        <v>8</v>
      </c>
    </row>
    <row r="38" ht="27.6" spans="1:39">
      <c r="A38" s="5">
        <v>8278330035</v>
      </c>
      <c r="B38" s="5">
        <v>3</v>
      </c>
      <c r="C38" s="5" t="s">
        <v>99</v>
      </c>
      <c r="D38" s="5" t="s">
        <v>139</v>
      </c>
      <c r="E38" s="5" t="s">
        <v>28</v>
      </c>
      <c r="F38" s="5" t="s">
        <v>100</v>
      </c>
      <c r="G38" s="5" t="s">
        <v>140</v>
      </c>
      <c r="H38" s="5">
        <v>676182700</v>
      </c>
      <c r="I38" s="5" t="s">
        <v>141</v>
      </c>
      <c r="J38" s="8" t="s">
        <v>142</v>
      </c>
      <c r="K38" s="9" t="s">
        <v>152</v>
      </c>
      <c r="L38" s="8" t="s">
        <v>127</v>
      </c>
      <c r="M38" s="10">
        <v>1</v>
      </c>
      <c r="N38" s="10">
        <v>1</v>
      </c>
      <c r="O38" s="10">
        <v>1</v>
      </c>
      <c r="P38" s="10">
        <v>1</v>
      </c>
      <c r="Q38" s="10">
        <v>2</v>
      </c>
      <c r="R38" s="10">
        <v>1</v>
      </c>
      <c r="S38" s="10">
        <v>1</v>
      </c>
      <c r="T38" s="11">
        <v>8</v>
      </c>
      <c r="U38" s="5">
        <v>76</v>
      </c>
      <c r="V38" s="8">
        <v>608</v>
      </c>
      <c r="W38" s="1">
        <f t="shared" si="3"/>
        <v>152</v>
      </c>
      <c r="X38" s="16">
        <f t="shared" si="1"/>
        <v>157.32</v>
      </c>
      <c r="Y38" s="19">
        <f t="shared" si="4"/>
        <v>5.31999999999999</v>
      </c>
      <c r="AD38" s="3">
        <v>197880221400</v>
      </c>
      <c r="AE38" t="s">
        <v>127</v>
      </c>
      <c r="AF38">
        <v>1</v>
      </c>
      <c r="AG38">
        <v>1</v>
      </c>
      <c r="AH38">
        <v>1</v>
      </c>
      <c r="AI38">
        <v>1</v>
      </c>
      <c r="AJ38">
        <v>2</v>
      </c>
      <c r="AK38">
        <v>1</v>
      </c>
      <c r="AL38">
        <v>1</v>
      </c>
      <c r="AM38">
        <v>8</v>
      </c>
    </row>
    <row r="39" spans="1:25">
      <c r="A39" s="6" t="s">
        <v>88</v>
      </c>
      <c r="B39" s="6"/>
      <c r="C39" s="6"/>
      <c r="D39" s="6"/>
      <c r="E39" s="6"/>
      <c r="F39" s="6"/>
      <c r="G39" s="6" t="s">
        <v>140</v>
      </c>
      <c r="H39" s="6"/>
      <c r="I39" s="6" t="s">
        <v>141</v>
      </c>
      <c r="J39" s="12" t="s">
        <v>142</v>
      </c>
      <c r="K39" s="51" t="s">
        <v>198</v>
      </c>
      <c r="L39" s="12" t="s">
        <v>128</v>
      </c>
      <c r="M39" s="12">
        <v>1</v>
      </c>
      <c r="N39" s="12">
        <v>1</v>
      </c>
      <c r="O39" s="12">
        <v>2</v>
      </c>
      <c r="P39" s="12">
        <v>3</v>
      </c>
      <c r="Q39" s="12">
        <v>3</v>
      </c>
      <c r="R39" s="12">
        <v>2</v>
      </c>
      <c r="S39" s="12">
        <v>1</v>
      </c>
      <c r="T39" s="13">
        <v>13</v>
      </c>
      <c r="U39" s="12">
        <v>1000</v>
      </c>
      <c r="V39" s="12">
        <v>13000</v>
      </c>
      <c r="W39" s="1">
        <f t="shared" si="3"/>
        <v>2000</v>
      </c>
      <c r="X39" s="16">
        <f t="shared" si="1"/>
        <v>2070</v>
      </c>
      <c r="Y39" s="19">
        <f t="shared" si="4"/>
        <v>70</v>
      </c>
    </row>
    <row r="40" spans="1:25">
      <c r="A40" s="5"/>
      <c r="B40" s="5"/>
      <c r="C40" s="5"/>
      <c r="D40" s="5"/>
      <c r="E40" s="5"/>
      <c r="F40" s="5"/>
      <c r="G40" s="5"/>
      <c r="H40" s="5"/>
      <c r="I40" s="5"/>
      <c r="J40" s="8"/>
      <c r="K40" s="8"/>
      <c r="L40" s="8"/>
      <c r="M40" s="8"/>
      <c r="N40" s="8"/>
      <c r="O40" s="8"/>
      <c r="P40" s="8"/>
      <c r="Q40" s="8"/>
      <c r="R40" s="8"/>
      <c r="S40" s="8"/>
      <c r="T40" s="11"/>
      <c r="U40" s="17">
        <f>SUM(U2:U39)</f>
        <v>7432</v>
      </c>
      <c r="V40" s="18">
        <f>SUM(V2:V39)</f>
        <v>105040</v>
      </c>
      <c r="W40" s="1"/>
      <c r="Y40" s="19"/>
    </row>
    <row r="41" spans="1:25">
      <c r="A41" s="5"/>
      <c r="B41" s="5"/>
      <c r="C41" s="5"/>
      <c r="D41" s="5"/>
      <c r="E41" s="5"/>
      <c r="F41" s="5"/>
      <c r="G41" s="5"/>
      <c r="H41" s="5"/>
      <c r="I41" s="5"/>
      <c r="J41" s="8"/>
      <c r="K41" s="8"/>
      <c r="L41" s="8"/>
      <c r="M41" s="8"/>
      <c r="N41" s="8"/>
      <c r="O41" s="8"/>
      <c r="P41" s="8"/>
      <c r="Q41" s="8"/>
      <c r="R41" s="8"/>
      <c r="S41" s="8"/>
      <c r="T41" s="11"/>
      <c r="U41" s="17"/>
      <c r="V41" s="18"/>
      <c r="W41" s="1"/>
      <c r="Y41" s="19"/>
    </row>
    <row r="42" ht="31.2" spans="1:25">
      <c r="A42" s="4" t="s">
        <v>0</v>
      </c>
      <c r="B42" s="4" t="s">
        <v>1</v>
      </c>
      <c r="C42" s="4" t="s">
        <v>2</v>
      </c>
      <c r="D42" s="4" t="s">
        <v>3</v>
      </c>
      <c r="E42" s="4" t="s">
        <v>4</v>
      </c>
      <c r="F42" s="4" t="s">
        <v>5</v>
      </c>
      <c r="G42" s="4" t="s">
        <v>6</v>
      </c>
      <c r="H42" s="4" t="s">
        <v>7</v>
      </c>
      <c r="I42" s="4"/>
      <c r="J42" s="4" t="s">
        <v>8</v>
      </c>
      <c r="K42" s="4" t="s">
        <v>9</v>
      </c>
      <c r="L42" s="4" t="s">
        <v>10</v>
      </c>
      <c r="M42" s="7" t="s">
        <v>11</v>
      </c>
      <c r="N42" s="7" t="s">
        <v>12</v>
      </c>
      <c r="O42" s="7" t="s">
        <v>13</v>
      </c>
      <c r="P42" s="7" t="s">
        <v>14</v>
      </c>
      <c r="Q42" s="7" t="s">
        <v>15</v>
      </c>
      <c r="R42" s="7" t="s">
        <v>16</v>
      </c>
      <c r="S42" s="7" t="s">
        <v>17</v>
      </c>
      <c r="T42" s="14" t="s">
        <v>18</v>
      </c>
      <c r="U42" s="4" t="s">
        <v>19</v>
      </c>
      <c r="V42" s="4" t="s">
        <v>20</v>
      </c>
      <c r="W42" t="s">
        <v>21</v>
      </c>
      <c r="X42" s="15" t="s">
        <v>22</v>
      </c>
      <c r="Y42" t="s">
        <v>96</v>
      </c>
    </row>
    <row r="43" ht="27.6" spans="1:25">
      <c r="A43" s="5">
        <v>7829740023</v>
      </c>
      <c r="B43" s="5">
        <v>10</v>
      </c>
      <c r="C43" s="5" t="s">
        <v>26</v>
      </c>
      <c r="D43" s="5" t="s">
        <v>139</v>
      </c>
      <c r="E43" s="5" t="s">
        <v>28</v>
      </c>
      <c r="F43" s="5" t="s">
        <v>29</v>
      </c>
      <c r="G43" s="5" t="s">
        <v>140</v>
      </c>
      <c r="H43" s="5">
        <v>676182721</v>
      </c>
      <c r="I43" s="5" t="s">
        <v>199</v>
      </c>
      <c r="J43" s="8" t="s">
        <v>200</v>
      </c>
      <c r="K43" s="9" t="s">
        <v>184</v>
      </c>
      <c r="L43" s="8" t="s">
        <v>34</v>
      </c>
      <c r="M43" s="10">
        <v>2</v>
      </c>
      <c r="N43" s="10">
        <v>4</v>
      </c>
      <c r="O43" s="10">
        <v>4</v>
      </c>
      <c r="P43" s="10">
        <v>4</v>
      </c>
      <c r="Q43" s="10">
        <v>5</v>
      </c>
      <c r="R43" s="10">
        <v>2</v>
      </c>
      <c r="S43" s="10">
        <v>2</v>
      </c>
      <c r="T43" s="11">
        <v>23</v>
      </c>
      <c r="U43" s="5">
        <v>280</v>
      </c>
      <c r="V43" s="8">
        <v>6440</v>
      </c>
      <c r="W43" s="1">
        <f t="shared" si="3"/>
        <v>560</v>
      </c>
      <c r="X43" s="16">
        <f>U43*2*1.035</f>
        <v>579.6</v>
      </c>
      <c r="Y43" s="19">
        <f t="shared" si="4"/>
        <v>19.5999999999999</v>
      </c>
    </row>
    <row r="44" ht="27.6" spans="1:25">
      <c r="A44" s="5">
        <v>9331110044</v>
      </c>
      <c r="B44" s="5">
        <v>9</v>
      </c>
      <c r="C44" s="5" t="s">
        <v>50</v>
      </c>
      <c r="D44" s="5" t="s">
        <v>139</v>
      </c>
      <c r="E44" s="5" t="s">
        <v>28</v>
      </c>
      <c r="F44" s="5" t="s">
        <v>51</v>
      </c>
      <c r="G44" s="5" t="s">
        <v>140</v>
      </c>
      <c r="H44" s="5">
        <v>676182721</v>
      </c>
      <c r="I44" s="5" t="s">
        <v>199</v>
      </c>
      <c r="J44" s="8" t="s">
        <v>200</v>
      </c>
      <c r="K44" s="9" t="s">
        <v>184</v>
      </c>
      <c r="L44" s="8" t="s">
        <v>34</v>
      </c>
      <c r="M44" s="10">
        <v>2</v>
      </c>
      <c r="N44" s="10">
        <v>4</v>
      </c>
      <c r="O44" s="10">
        <v>4</v>
      </c>
      <c r="P44" s="10">
        <v>4</v>
      </c>
      <c r="Q44" s="10">
        <v>5</v>
      </c>
      <c r="R44" s="10">
        <v>2</v>
      </c>
      <c r="S44" s="10">
        <v>2</v>
      </c>
      <c r="T44" s="11">
        <v>23</v>
      </c>
      <c r="U44" s="5">
        <v>1</v>
      </c>
      <c r="V44" s="8">
        <v>23</v>
      </c>
      <c r="W44" s="1">
        <f t="shared" si="3"/>
        <v>2</v>
      </c>
      <c r="X44" s="16">
        <f t="shared" ref="X44:X76" si="5">U44*2*1.035</f>
        <v>2.07</v>
      </c>
      <c r="Y44" s="19">
        <f t="shared" si="4"/>
        <v>0.0699999999999998</v>
      </c>
    </row>
    <row r="45" ht="27.6" spans="1:25">
      <c r="A45" s="5">
        <v>7829740023</v>
      </c>
      <c r="B45" s="5">
        <v>1</v>
      </c>
      <c r="C45" s="5" t="s">
        <v>26</v>
      </c>
      <c r="D45" s="5" t="s">
        <v>139</v>
      </c>
      <c r="E45" s="5" t="s">
        <v>28</v>
      </c>
      <c r="F45" s="5" t="s">
        <v>29</v>
      </c>
      <c r="G45" s="5" t="s">
        <v>140</v>
      </c>
      <c r="H45" s="5">
        <v>676182695</v>
      </c>
      <c r="I45" s="5" t="s">
        <v>199</v>
      </c>
      <c r="J45" s="8" t="s">
        <v>200</v>
      </c>
      <c r="K45" s="9" t="s">
        <v>148</v>
      </c>
      <c r="L45" s="8" t="s">
        <v>39</v>
      </c>
      <c r="M45" s="10">
        <v>1</v>
      </c>
      <c r="N45" s="10">
        <v>3</v>
      </c>
      <c r="O45" s="10">
        <v>3</v>
      </c>
      <c r="P45" s="10">
        <v>4</v>
      </c>
      <c r="Q45" s="10">
        <v>4</v>
      </c>
      <c r="R45" s="10">
        <v>2</v>
      </c>
      <c r="S45" s="10">
        <v>2</v>
      </c>
      <c r="T45" s="11">
        <v>19</v>
      </c>
      <c r="U45" s="5">
        <v>158</v>
      </c>
      <c r="V45" s="8">
        <v>3002</v>
      </c>
      <c r="W45" s="1">
        <f t="shared" si="3"/>
        <v>316</v>
      </c>
      <c r="X45" s="16">
        <f t="shared" si="5"/>
        <v>327.06</v>
      </c>
      <c r="Y45" s="19">
        <f t="shared" si="4"/>
        <v>11.06</v>
      </c>
    </row>
    <row r="46" ht="27.6" spans="1:25">
      <c r="A46" s="5">
        <v>9331110044</v>
      </c>
      <c r="B46" s="5">
        <v>1</v>
      </c>
      <c r="C46" s="5" t="s">
        <v>50</v>
      </c>
      <c r="D46" s="5" t="s">
        <v>139</v>
      </c>
      <c r="E46" s="5" t="s">
        <v>28</v>
      </c>
      <c r="F46" s="5" t="s">
        <v>51</v>
      </c>
      <c r="G46" s="5" t="s">
        <v>140</v>
      </c>
      <c r="H46" s="5">
        <v>676182695</v>
      </c>
      <c r="I46" s="5" t="s">
        <v>199</v>
      </c>
      <c r="J46" s="8" t="s">
        <v>200</v>
      </c>
      <c r="K46" s="9" t="s">
        <v>148</v>
      </c>
      <c r="L46" s="8" t="s">
        <v>39</v>
      </c>
      <c r="M46" s="10">
        <v>1</v>
      </c>
      <c r="N46" s="10">
        <v>3</v>
      </c>
      <c r="O46" s="10">
        <v>3</v>
      </c>
      <c r="P46" s="10">
        <v>4</v>
      </c>
      <c r="Q46" s="10">
        <v>4</v>
      </c>
      <c r="R46" s="10">
        <v>2</v>
      </c>
      <c r="S46" s="10">
        <v>2</v>
      </c>
      <c r="T46" s="11">
        <v>19</v>
      </c>
      <c r="U46" s="5">
        <v>2</v>
      </c>
      <c r="V46" s="8">
        <v>38</v>
      </c>
      <c r="W46" s="1">
        <f t="shared" si="3"/>
        <v>4</v>
      </c>
      <c r="X46" s="16">
        <f t="shared" si="5"/>
        <v>4.14</v>
      </c>
      <c r="Y46" s="19">
        <f t="shared" si="4"/>
        <v>0.14</v>
      </c>
    </row>
    <row r="47" ht="27.6" spans="1:25">
      <c r="A47" s="5">
        <v>3680990013</v>
      </c>
      <c r="B47" s="5">
        <v>10</v>
      </c>
      <c r="C47" s="5" t="s">
        <v>106</v>
      </c>
      <c r="D47" s="5" t="s">
        <v>139</v>
      </c>
      <c r="E47" s="5" t="s">
        <v>28</v>
      </c>
      <c r="F47" s="5" t="s">
        <v>107</v>
      </c>
      <c r="G47" s="5" t="s">
        <v>140</v>
      </c>
      <c r="H47" s="5">
        <v>676182722</v>
      </c>
      <c r="I47" s="5" t="s">
        <v>199</v>
      </c>
      <c r="J47" s="8" t="s">
        <v>200</v>
      </c>
      <c r="K47" s="9" t="s">
        <v>187</v>
      </c>
      <c r="L47" s="8" t="s">
        <v>45</v>
      </c>
      <c r="M47" s="10">
        <v>1</v>
      </c>
      <c r="N47" s="10">
        <v>1</v>
      </c>
      <c r="O47" s="10">
        <v>2</v>
      </c>
      <c r="P47" s="10">
        <v>3</v>
      </c>
      <c r="Q47" s="10">
        <v>1</v>
      </c>
      <c r="R47" s="10">
        <v>1</v>
      </c>
      <c r="S47" s="10">
        <v>1</v>
      </c>
      <c r="T47" s="11">
        <v>10</v>
      </c>
      <c r="U47" s="5">
        <v>599</v>
      </c>
      <c r="V47" s="8">
        <v>5990</v>
      </c>
      <c r="W47" s="1">
        <f t="shared" si="3"/>
        <v>1198</v>
      </c>
      <c r="X47" s="16">
        <f t="shared" si="5"/>
        <v>1239.93</v>
      </c>
      <c r="Y47" s="19">
        <f t="shared" si="4"/>
        <v>41.9299999999998</v>
      </c>
    </row>
    <row r="48" ht="27.6" spans="1:25">
      <c r="A48" s="5">
        <v>8278330035</v>
      </c>
      <c r="B48" s="5">
        <v>10</v>
      </c>
      <c r="C48" s="5" t="s">
        <v>99</v>
      </c>
      <c r="D48" s="5" t="s">
        <v>139</v>
      </c>
      <c r="E48" s="5" t="s">
        <v>28</v>
      </c>
      <c r="F48" s="5" t="s">
        <v>100</v>
      </c>
      <c r="G48" s="5" t="s">
        <v>140</v>
      </c>
      <c r="H48" s="5">
        <v>676182722</v>
      </c>
      <c r="I48" s="5" t="s">
        <v>199</v>
      </c>
      <c r="J48" s="8" t="s">
        <v>200</v>
      </c>
      <c r="K48" s="9" t="s">
        <v>187</v>
      </c>
      <c r="L48" s="8" t="s">
        <v>45</v>
      </c>
      <c r="M48" s="10">
        <v>1</v>
      </c>
      <c r="N48" s="10">
        <v>1</v>
      </c>
      <c r="O48" s="10">
        <v>2</v>
      </c>
      <c r="P48" s="10">
        <v>3</v>
      </c>
      <c r="Q48" s="10">
        <v>1</v>
      </c>
      <c r="R48" s="10">
        <v>1</v>
      </c>
      <c r="S48" s="10">
        <v>1</v>
      </c>
      <c r="T48" s="11">
        <v>10</v>
      </c>
      <c r="U48" s="5">
        <v>599</v>
      </c>
      <c r="V48" s="8">
        <v>5990</v>
      </c>
      <c r="W48" s="1">
        <f t="shared" si="3"/>
        <v>1198</v>
      </c>
      <c r="X48" s="16">
        <f t="shared" si="5"/>
        <v>1239.93</v>
      </c>
      <c r="Y48" s="19">
        <f t="shared" si="4"/>
        <v>41.9299999999998</v>
      </c>
    </row>
    <row r="49" ht="27.6" spans="1:25">
      <c r="A49" s="5">
        <v>9129140066</v>
      </c>
      <c r="B49" s="5">
        <v>8</v>
      </c>
      <c r="C49" s="5" t="s">
        <v>110</v>
      </c>
      <c r="D49" s="5" t="s">
        <v>139</v>
      </c>
      <c r="E49" s="5" t="s">
        <v>28</v>
      </c>
      <c r="F49" s="5" t="s">
        <v>111</v>
      </c>
      <c r="G49" s="5" t="s">
        <v>140</v>
      </c>
      <c r="H49" s="5">
        <v>676182722</v>
      </c>
      <c r="I49" s="5" t="s">
        <v>199</v>
      </c>
      <c r="J49" s="8" t="s">
        <v>200</v>
      </c>
      <c r="K49" s="9" t="s">
        <v>187</v>
      </c>
      <c r="L49" s="8" t="s">
        <v>45</v>
      </c>
      <c r="M49" s="10">
        <v>1</v>
      </c>
      <c r="N49" s="10">
        <v>1</v>
      </c>
      <c r="O49" s="10">
        <v>2</v>
      </c>
      <c r="P49" s="10">
        <v>3</v>
      </c>
      <c r="Q49" s="10">
        <v>1</v>
      </c>
      <c r="R49" s="10">
        <v>1</v>
      </c>
      <c r="S49" s="10">
        <v>1</v>
      </c>
      <c r="T49" s="11">
        <v>10</v>
      </c>
      <c r="U49" s="5">
        <v>4</v>
      </c>
      <c r="V49" s="8">
        <v>40</v>
      </c>
      <c r="W49" s="1">
        <f t="shared" si="3"/>
        <v>8</v>
      </c>
      <c r="X49" s="16">
        <f t="shared" si="5"/>
        <v>8.28</v>
      </c>
      <c r="Y49" s="19">
        <f t="shared" si="4"/>
        <v>0.279999999999999</v>
      </c>
    </row>
    <row r="50" ht="27.6" spans="1:25">
      <c r="A50" s="5">
        <v>9129140067</v>
      </c>
      <c r="B50" s="5">
        <v>8</v>
      </c>
      <c r="C50" s="5" t="s">
        <v>99</v>
      </c>
      <c r="D50" s="5" t="s">
        <v>139</v>
      </c>
      <c r="E50" s="5" t="s">
        <v>28</v>
      </c>
      <c r="F50" s="5" t="s">
        <v>100</v>
      </c>
      <c r="G50" s="5" t="s">
        <v>140</v>
      </c>
      <c r="H50" s="5">
        <v>676182722</v>
      </c>
      <c r="I50" s="5" t="s">
        <v>199</v>
      </c>
      <c r="J50" s="8" t="s">
        <v>200</v>
      </c>
      <c r="K50" s="9" t="s">
        <v>187</v>
      </c>
      <c r="L50" s="8" t="s">
        <v>45</v>
      </c>
      <c r="M50" s="10">
        <v>1</v>
      </c>
      <c r="N50" s="10">
        <v>1</v>
      </c>
      <c r="O50" s="10">
        <v>2</v>
      </c>
      <c r="P50" s="10">
        <v>3</v>
      </c>
      <c r="Q50" s="10">
        <v>1</v>
      </c>
      <c r="R50" s="10">
        <v>1</v>
      </c>
      <c r="S50" s="10">
        <v>1</v>
      </c>
      <c r="T50" s="11">
        <v>10</v>
      </c>
      <c r="U50" s="5">
        <v>4</v>
      </c>
      <c r="V50" s="8">
        <v>40</v>
      </c>
      <c r="W50" s="1">
        <f t="shared" si="3"/>
        <v>8</v>
      </c>
      <c r="X50" s="16">
        <f t="shared" si="5"/>
        <v>8.28</v>
      </c>
      <c r="Y50" s="19">
        <f t="shared" si="4"/>
        <v>0.279999999999999</v>
      </c>
    </row>
    <row r="51" ht="27.6" spans="1:25">
      <c r="A51" s="5">
        <v>7829740023</v>
      </c>
      <c r="B51" s="5">
        <v>12</v>
      </c>
      <c r="C51" s="5" t="s">
        <v>26</v>
      </c>
      <c r="D51" s="5" t="s">
        <v>139</v>
      </c>
      <c r="E51" s="5" t="s">
        <v>28</v>
      </c>
      <c r="F51" s="5" t="s">
        <v>29</v>
      </c>
      <c r="G51" s="5" t="s">
        <v>140</v>
      </c>
      <c r="H51" s="5">
        <v>676182726</v>
      </c>
      <c r="I51" s="5" t="s">
        <v>199</v>
      </c>
      <c r="J51" s="8" t="s">
        <v>200</v>
      </c>
      <c r="K51" s="9" t="s">
        <v>192</v>
      </c>
      <c r="L51" s="8" t="s">
        <v>59</v>
      </c>
      <c r="M51" s="10">
        <v>1</v>
      </c>
      <c r="N51" s="10">
        <v>3</v>
      </c>
      <c r="O51" s="10">
        <v>4</v>
      </c>
      <c r="P51" s="10">
        <v>6</v>
      </c>
      <c r="Q51" s="10">
        <v>3</v>
      </c>
      <c r="R51" s="10">
        <v>1</v>
      </c>
      <c r="S51" s="10">
        <v>1</v>
      </c>
      <c r="T51" s="11">
        <v>19</v>
      </c>
      <c r="U51" s="5">
        <v>180</v>
      </c>
      <c r="V51" s="8">
        <v>3420</v>
      </c>
      <c r="W51" s="1">
        <f t="shared" si="3"/>
        <v>360</v>
      </c>
      <c r="X51" s="16">
        <f t="shared" si="5"/>
        <v>372.6</v>
      </c>
      <c r="Y51" s="19">
        <f t="shared" si="4"/>
        <v>12.6</v>
      </c>
    </row>
    <row r="52" ht="27.6" spans="1:25">
      <c r="A52" s="5">
        <v>9331110044</v>
      </c>
      <c r="B52" s="5">
        <v>11</v>
      </c>
      <c r="C52" s="5" t="s">
        <v>50</v>
      </c>
      <c r="D52" s="5" t="s">
        <v>139</v>
      </c>
      <c r="E52" s="5" t="s">
        <v>28</v>
      </c>
      <c r="F52" s="5" t="s">
        <v>51</v>
      </c>
      <c r="G52" s="5" t="s">
        <v>140</v>
      </c>
      <c r="H52" s="5">
        <v>676182726</v>
      </c>
      <c r="I52" s="5" t="s">
        <v>199</v>
      </c>
      <c r="J52" s="8" t="s">
        <v>200</v>
      </c>
      <c r="K52" s="9" t="s">
        <v>192</v>
      </c>
      <c r="L52" s="8" t="s">
        <v>59</v>
      </c>
      <c r="M52" s="10">
        <v>1</v>
      </c>
      <c r="N52" s="10">
        <v>3</v>
      </c>
      <c r="O52" s="10">
        <v>4</v>
      </c>
      <c r="P52" s="10">
        <v>6</v>
      </c>
      <c r="Q52" s="10">
        <v>3</v>
      </c>
      <c r="R52" s="10">
        <v>1</v>
      </c>
      <c r="S52" s="10">
        <v>1</v>
      </c>
      <c r="T52" s="11">
        <v>19</v>
      </c>
      <c r="U52" s="5">
        <v>1</v>
      </c>
      <c r="V52" s="8">
        <v>19</v>
      </c>
      <c r="W52" s="1">
        <f t="shared" si="3"/>
        <v>2</v>
      </c>
      <c r="X52" s="16">
        <f t="shared" si="5"/>
        <v>2.07</v>
      </c>
      <c r="Y52" s="19">
        <f t="shared" si="4"/>
        <v>0.0699999999999998</v>
      </c>
    </row>
    <row r="53" ht="27.6" spans="1:25">
      <c r="A53" s="5">
        <v>3680990013</v>
      </c>
      <c r="B53" s="5">
        <v>6</v>
      </c>
      <c r="C53" s="5" t="s">
        <v>106</v>
      </c>
      <c r="D53" s="5" t="s">
        <v>139</v>
      </c>
      <c r="E53" s="5" t="s">
        <v>28</v>
      </c>
      <c r="F53" s="5" t="s">
        <v>107</v>
      </c>
      <c r="G53" s="5" t="s">
        <v>140</v>
      </c>
      <c r="H53" s="5">
        <v>676182712</v>
      </c>
      <c r="I53" s="5" t="s">
        <v>199</v>
      </c>
      <c r="J53" s="8" t="s">
        <v>200</v>
      </c>
      <c r="K53" s="9" t="s">
        <v>172</v>
      </c>
      <c r="L53" s="8" t="s">
        <v>65</v>
      </c>
      <c r="M53" s="10">
        <v>1</v>
      </c>
      <c r="N53" s="10">
        <v>2</v>
      </c>
      <c r="O53" s="10">
        <v>3</v>
      </c>
      <c r="P53" s="10">
        <v>2</v>
      </c>
      <c r="Q53" s="10">
        <v>1</v>
      </c>
      <c r="R53" s="10">
        <v>1</v>
      </c>
      <c r="S53" s="10">
        <v>1</v>
      </c>
      <c r="T53" s="11">
        <v>11</v>
      </c>
      <c r="U53" s="5">
        <v>544</v>
      </c>
      <c r="V53" s="8">
        <v>5984</v>
      </c>
      <c r="W53" s="1">
        <f t="shared" si="3"/>
        <v>1088</v>
      </c>
      <c r="X53" s="16">
        <f t="shared" si="5"/>
        <v>1126.08</v>
      </c>
      <c r="Y53" s="19">
        <f t="shared" si="4"/>
        <v>38.0799999999999</v>
      </c>
    </row>
    <row r="54" ht="27.6" spans="1:25">
      <c r="A54" s="5">
        <v>8278330035</v>
      </c>
      <c r="B54" s="5">
        <v>6</v>
      </c>
      <c r="C54" s="5" t="s">
        <v>99</v>
      </c>
      <c r="D54" s="5" t="s">
        <v>139</v>
      </c>
      <c r="E54" s="5" t="s">
        <v>28</v>
      </c>
      <c r="F54" s="5" t="s">
        <v>100</v>
      </c>
      <c r="G54" s="5" t="s">
        <v>140</v>
      </c>
      <c r="H54" s="5">
        <v>676182712</v>
      </c>
      <c r="I54" s="5" t="s">
        <v>199</v>
      </c>
      <c r="J54" s="8" t="s">
        <v>200</v>
      </c>
      <c r="K54" s="9" t="s">
        <v>172</v>
      </c>
      <c r="L54" s="8" t="s">
        <v>65</v>
      </c>
      <c r="M54" s="10">
        <v>1</v>
      </c>
      <c r="N54" s="10">
        <v>2</v>
      </c>
      <c r="O54" s="10">
        <v>3</v>
      </c>
      <c r="P54" s="10">
        <v>2</v>
      </c>
      <c r="Q54" s="10">
        <v>1</v>
      </c>
      <c r="R54" s="10">
        <v>1</v>
      </c>
      <c r="S54" s="10">
        <v>1</v>
      </c>
      <c r="T54" s="11">
        <v>11</v>
      </c>
      <c r="U54" s="5">
        <v>544</v>
      </c>
      <c r="V54" s="8">
        <v>5984</v>
      </c>
      <c r="W54" s="1">
        <f t="shared" si="3"/>
        <v>1088</v>
      </c>
      <c r="X54" s="16">
        <f t="shared" si="5"/>
        <v>1126.08</v>
      </c>
      <c r="Y54" s="19">
        <f t="shared" si="4"/>
        <v>38.0799999999999</v>
      </c>
    </row>
    <row r="55" ht="27.6" spans="1:25">
      <c r="A55" s="5">
        <v>9129140066</v>
      </c>
      <c r="B55" s="5">
        <v>5</v>
      </c>
      <c r="C55" s="5" t="s">
        <v>110</v>
      </c>
      <c r="D55" s="5" t="s">
        <v>139</v>
      </c>
      <c r="E55" s="5" t="s">
        <v>28</v>
      </c>
      <c r="F55" s="5" t="s">
        <v>111</v>
      </c>
      <c r="G55" s="5" t="s">
        <v>140</v>
      </c>
      <c r="H55" s="5">
        <v>676182712</v>
      </c>
      <c r="I55" s="5" t="s">
        <v>199</v>
      </c>
      <c r="J55" s="8" t="s">
        <v>200</v>
      </c>
      <c r="K55" s="9" t="s">
        <v>172</v>
      </c>
      <c r="L55" s="8" t="s">
        <v>65</v>
      </c>
      <c r="M55" s="10">
        <v>1</v>
      </c>
      <c r="N55" s="10">
        <v>2</v>
      </c>
      <c r="O55" s="10">
        <v>3</v>
      </c>
      <c r="P55" s="10">
        <v>2</v>
      </c>
      <c r="Q55" s="10">
        <v>1</v>
      </c>
      <c r="R55" s="10">
        <v>1</v>
      </c>
      <c r="S55" s="10">
        <v>1</v>
      </c>
      <c r="T55" s="11">
        <v>11</v>
      </c>
      <c r="U55" s="5">
        <v>5</v>
      </c>
      <c r="V55" s="8">
        <v>55</v>
      </c>
      <c r="W55" s="1">
        <f t="shared" si="3"/>
        <v>10</v>
      </c>
      <c r="X55" s="16">
        <f t="shared" si="5"/>
        <v>10.35</v>
      </c>
      <c r="Y55" s="19">
        <f t="shared" si="4"/>
        <v>0.35</v>
      </c>
    </row>
    <row r="56" ht="27.6" spans="1:25">
      <c r="A56" s="5">
        <v>9129140067</v>
      </c>
      <c r="B56" s="5">
        <v>5</v>
      </c>
      <c r="C56" s="5" t="s">
        <v>99</v>
      </c>
      <c r="D56" s="5" t="s">
        <v>139</v>
      </c>
      <c r="E56" s="5" t="s">
        <v>28</v>
      </c>
      <c r="F56" s="5" t="s">
        <v>100</v>
      </c>
      <c r="G56" s="5" t="s">
        <v>140</v>
      </c>
      <c r="H56" s="5">
        <v>676182712</v>
      </c>
      <c r="I56" s="5" t="s">
        <v>199</v>
      </c>
      <c r="J56" s="8" t="s">
        <v>200</v>
      </c>
      <c r="K56" s="9" t="s">
        <v>172</v>
      </c>
      <c r="L56" s="8" t="s">
        <v>65</v>
      </c>
      <c r="M56" s="10">
        <v>1</v>
      </c>
      <c r="N56" s="10">
        <v>2</v>
      </c>
      <c r="O56" s="10">
        <v>3</v>
      </c>
      <c r="P56" s="10">
        <v>2</v>
      </c>
      <c r="Q56" s="10">
        <v>1</v>
      </c>
      <c r="R56" s="10">
        <v>1</v>
      </c>
      <c r="S56" s="10">
        <v>1</v>
      </c>
      <c r="T56" s="11">
        <v>11</v>
      </c>
      <c r="U56" s="5">
        <v>5</v>
      </c>
      <c r="V56" s="8">
        <v>55</v>
      </c>
      <c r="W56" s="1">
        <f t="shared" si="3"/>
        <v>10</v>
      </c>
      <c r="X56" s="16">
        <f t="shared" si="5"/>
        <v>10.35</v>
      </c>
      <c r="Y56" s="19">
        <f t="shared" si="4"/>
        <v>0.35</v>
      </c>
    </row>
    <row r="57" ht="27.6" spans="1:25">
      <c r="A57" s="5">
        <v>7829740023</v>
      </c>
      <c r="B57" s="5">
        <v>5</v>
      </c>
      <c r="C57" s="5" t="s">
        <v>26</v>
      </c>
      <c r="D57" s="5" t="s">
        <v>139</v>
      </c>
      <c r="E57" s="5" t="s">
        <v>28</v>
      </c>
      <c r="F57" s="5" t="s">
        <v>29</v>
      </c>
      <c r="G57" s="5" t="s">
        <v>140</v>
      </c>
      <c r="H57" s="5">
        <v>676182706</v>
      </c>
      <c r="I57" s="5" t="s">
        <v>199</v>
      </c>
      <c r="J57" s="8" t="s">
        <v>200</v>
      </c>
      <c r="K57" s="9" t="s">
        <v>165</v>
      </c>
      <c r="L57" s="8" t="s">
        <v>70</v>
      </c>
      <c r="M57" s="10">
        <v>2</v>
      </c>
      <c r="N57" s="10">
        <v>3</v>
      </c>
      <c r="O57" s="10">
        <v>4</v>
      </c>
      <c r="P57" s="10">
        <v>7</v>
      </c>
      <c r="Q57" s="10">
        <v>3</v>
      </c>
      <c r="R57" s="10">
        <v>2</v>
      </c>
      <c r="S57" s="10">
        <v>2</v>
      </c>
      <c r="T57" s="11">
        <v>23</v>
      </c>
      <c r="U57" s="5">
        <v>419</v>
      </c>
      <c r="V57" s="8">
        <v>9637</v>
      </c>
      <c r="W57" s="1">
        <f t="shared" si="3"/>
        <v>838</v>
      </c>
      <c r="X57" s="16">
        <f t="shared" si="5"/>
        <v>867.33</v>
      </c>
      <c r="Y57" s="19">
        <f t="shared" si="4"/>
        <v>29.3299999999999</v>
      </c>
    </row>
    <row r="58" ht="27.6" spans="1:25">
      <c r="A58" s="5">
        <v>9331110044</v>
      </c>
      <c r="B58" s="5">
        <v>4</v>
      </c>
      <c r="C58" s="5" t="s">
        <v>50</v>
      </c>
      <c r="D58" s="5" t="s">
        <v>139</v>
      </c>
      <c r="E58" s="5" t="s">
        <v>28</v>
      </c>
      <c r="F58" s="5" t="s">
        <v>51</v>
      </c>
      <c r="G58" s="5" t="s">
        <v>140</v>
      </c>
      <c r="H58" s="5">
        <v>676182706</v>
      </c>
      <c r="I58" s="5" t="s">
        <v>199</v>
      </c>
      <c r="J58" s="8" t="s">
        <v>200</v>
      </c>
      <c r="K58" s="9" t="s">
        <v>165</v>
      </c>
      <c r="L58" s="8" t="s">
        <v>70</v>
      </c>
      <c r="M58" s="10">
        <v>2</v>
      </c>
      <c r="N58" s="10">
        <v>3</v>
      </c>
      <c r="O58" s="10">
        <v>4</v>
      </c>
      <c r="P58" s="10">
        <v>7</v>
      </c>
      <c r="Q58" s="10">
        <v>3</v>
      </c>
      <c r="R58" s="10">
        <v>2</v>
      </c>
      <c r="S58" s="10">
        <v>2</v>
      </c>
      <c r="T58" s="11">
        <v>23</v>
      </c>
      <c r="U58" s="5">
        <v>3</v>
      </c>
      <c r="V58" s="8">
        <v>69</v>
      </c>
      <c r="W58" s="1">
        <f t="shared" si="3"/>
        <v>6</v>
      </c>
      <c r="X58" s="16">
        <f t="shared" si="5"/>
        <v>6.21</v>
      </c>
      <c r="Y58" s="19">
        <f t="shared" si="4"/>
        <v>0.209999999999999</v>
      </c>
    </row>
    <row r="59" ht="27.6" spans="1:25">
      <c r="A59" s="5">
        <v>3680990013</v>
      </c>
      <c r="B59" s="5">
        <v>9</v>
      </c>
      <c r="C59" s="5" t="s">
        <v>106</v>
      </c>
      <c r="D59" s="5" t="s">
        <v>139</v>
      </c>
      <c r="E59" s="5" t="s">
        <v>28</v>
      </c>
      <c r="F59" s="5" t="s">
        <v>107</v>
      </c>
      <c r="G59" s="5" t="s">
        <v>140</v>
      </c>
      <c r="H59" s="5">
        <v>676182718</v>
      </c>
      <c r="I59" s="5" t="s">
        <v>199</v>
      </c>
      <c r="J59" s="8" t="s">
        <v>200</v>
      </c>
      <c r="K59" s="9" t="s">
        <v>180</v>
      </c>
      <c r="L59" s="8" t="s">
        <v>75</v>
      </c>
      <c r="M59" s="10">
        <v>1</v>
      </c>
      <c r="N59" s="10">
        <v>1</v>
      </c>
      <c r="O59" s="10">
        <v>1</v>
      </c>
      <c r="P59" s="10">
        <v>2</v>
      </c>
      <c r="Q59" s="10">
        <v>2</v>
      </c>
      <c r="R59" s="10">
        <v>1</v>
      </c>
      <c r="S59" s="10">
        <v>1</v>
      </c>
      <c r="T59" s="11">
        <v>9</v>
      </c>
      <c r="U59" s="5">
        <v>158</v>
      </c>
      <c r="V59" s="8">
        <v>1422</v>
      </c>
      <c r="W59" s="1">
        <f t="shared" si="3"/>
        <v>316</v>
      </c>
      <c r="X59" s="16">
        <f t="shared" si="5"/>
        <v>327.06</v>
      </c>
      <c r="Y59" s="19">
        <f t="shared" si="4"/>
        <v>11.06</v>
      </c>
    </row>
    <row r="60" ht="27.6" spans="1:25">
      <c r="A60" s="5">
        <v>8278330035</v>
      </c>
      <c r="B60" s="5">
        <v>9</v>
      </c>
      <c r="C60" s="5" t="s">
        <v>99</v>
      </c>
      <c r="D60" s="5" t="s">
        <v>139</v>
      </c>
      <c r="E60" s="5" t="s">
        <v>28</v>
      </c>
      <c r="F60" s="5" t="s">
        <v>100</v>
      </c>
      <c r="G60" s="5" t="s">
        <v>140</v>
      </c>
      <c r="H60" s="5">
        <v>676182718</v>
      </c>
      <c r="I60" s="5" t="s">
        <v>199</v>
      </c>
      <c r="J60" s="8" t="s">
        <v>200</v>
      </c>
      <c r="K60" s="9" t="s">
        <v>180</v>
      </c>
      <c r="L60" s="8" t="s">
        <v>75</v>
      </c>
      <c r="M60" s="10">
        <v>1</v>
      </c>
      <c r="N60" s="10">
        <v>1</v>
      </c>
      <c r="O60" s="10">
        <v>1</v>
      </c>
      <c r="P60" s="10">
        <v>2</v>
      </c>
      <c r="Q60" s="10">
        <v>2</v>
      </c>
      <c r="R60" s="10">
        <v>1</v>
      </c>
      <c r="S60" s="10">
        <v>1</v>
      </c>
      <c r="T60" s="11">
        <v>9</v>
      </c>
      <c r="U60" s="5">
        <v>158</v>
      </c>
      <c r="V60" s="8">
        <v>1422</v>
      </c>
      <c r="W60" s="1">
        <f t="shared" si="3"/>
        <v>316</v>
      </c>
      <c r="X60" s="16">
        <f t="shared" si="5"/>
        <v>327.06</v>
      </c>
      <c r="Y60" s="19">
        <f t="shared" si="4"/>
        <v>11.06</v>
      </c>
    </row>
    <row r="61" ht="27.6" spans="1:25">
      <c r="A61" s="5">
        <v>9129140066</v>
      </c>
      <c r="B61" s="5">
        <v>7</v>
      </c>
      <c r="C61" s="5" t="s">
        <v>110</v>
      </c>
      <c r="D61" s="5" t="s">
        <v>139</v>
      </c>
      <c r="E61" s="5" t="s">
        <v>28</v>
      </c>
      <c r="F61" s="5" t="s">
        <v>111</v>
      </c>
      <c r="G61" s="5" t="s">
        <v>140</v>
      </c>
      <c r="H61" s="5">
        <v>676182718</v>
      </c>
      <c r="I61" s="5" t="s">
        <v>199</v>
      </c>
      <c r="J61" s="8" t="s">
        <v>200</v>
      </c>
      <c r="K61" s="9" t="s">
        <v>180</v>
      </c>
      <c r="L61" s="8" t="s">
        <v>75</v>
      </c>
      <c r="M61" s="10">
        <v>1</v>
      </c>
      <c r="N61" s="10">
        <v>1</v>
      </c>
      <c r="O61" s="10">
        <v>1</v>
      </c>
      <c r="P61" s="10">
        <v>2</v>
      </c>
      <c r="Q61" s="10">
        <v>2</v>
      </c>
      <c r="R61" s="10">
        <v>1</v>
      </c>
      <c r="S61" s="10">
        <v>1</v>
      </c>
      <c r="T61" s="11">
        <v>9</v>
      </c>
      <c r="U61" s="5">
        <v>2</v>
      </c>
      <c r="V61" s="8">
        <v>18</v>
      </c>
      <c r="W61" s="1">
        <f t="shared" si="3"/>
        <v>4</v>
      </c>
      <c r="X61" s="16">
        <f t="shared" si="5"/>
        <v>4.14</v>
      </c>
      <c r="Y61" s="19">
        <f t="shared" si="4"/>
        <v>0.14</v>
      </c>
    </row>
    <row r="62" ht="27.6" spans="1:25">
      <c r="A62" s="5">
        <v>9129140067</v>
      </c>
      <c r="B62" s="5">
        <v>7</v>
      </c>
      <c r="C62" s="5" t="s">
        <v>99</v>
      </c>
      <c r="D62" s="5" t="s">
        <v>139</v>
      </c>
      <c r="E62" s="5" t="s">
        <v>28</v>
      </c>
      <c r="F62" s="5" t="s">
        <v>100</v>
      </c>
      <c r="G62" s="5" t="s">
        <v>140</v>
      </c>
      <c r="H62" s="5">
        <v>676182718</v>
      </c>
      <c r="I62" s="5" t="s">
        <v>199</v>
      </c>
      <c r="J62" s="8" t="s">
        <v>200</v>
      </c>
      <c r="K62" s="9" t="s">
        <v>180</v>
      </c>
      <c r="L62" s="8" t="s">
        <v>75</v>
      </c>
      <c r="M62" s="10">
        <v>1</v>
      </c>
      <c r="N62" s="10">
        <v>1</v>
      </c>
      <c r="O62" s="10">
        <v>1</v>
      </c>
      <c r="P62" s="10">
        <v>2</v>
      </c>
      <c r="Q62" s="10">
        <v>2</v>
      </c>
      <c r="R62" s="10">
        <v>1</v>
      </c>
      <c r="S62" s="10">
        <v>1</v>
      </c>
      <c r="T62" s="11">
        <v>9</v>
      </c>
      <c r="U62" s="5">
        <v>2</v>
      </c>
      <c r="V62" s="8">
        <v>18</v>
      </c>
      <c r="W62" s="1">
        <f t="shared" si="3"/>
        <v>4</v>
      </c>
      <c r="X62" s="16">
        <f t="shared" si="5"/>
        <v>4.14</v>
      </c>
      <c r="Y62" s="19">
        <f t="shared" si="4"/>
        <v>0.14</v>
      </c>
    </row>
    <row r="63" ht="27.6" spans="1:25">
      <c r="A63" s="5">
        <v>7829740023</v>
      </c>
      <c r="B63" s="5">
        <v>2</v>
      </c>
      <c r="C63" s="5" t="s">
        <v>26</v>
      </c>
      <c r="D63" s="5" t="s">
        <v>139</v>
      </c>
      <c r="E63" s="5" t="s">
        <v>28</v>
      </c>
      <c r="F63" s="5" t="s">
        <v>29</v>
      </c>
      <c r="G63" s="5" t="s">
        <v>140</v>
      </c>
      <c r="H63" s="5">
        <v>676182702</v>
      </c>
      <c r="I63" s="5" t="s">
        <v>199</v>
      </c>
      <c r="J63" s="8" t="s">
        <v>200</v>
      </c>
      <c r="K63" s="9" t="s">
        <v>156</v>
      </c>
      <c r="L63" s="8" t="s">
        <v>81</v>
      </c>
      <c r="M63" s="10">
        <v>2</v>
      </c>
      <c r="N63" s="10">
        <v>3</v>
      </c>
      <c r="O63" s="10">
        <v>6</v>
      </c>
      <c r="P63" s="10">
        <v>5</v>
      </c>
      <c r="Q63" s="10">
        <v>3</v>
      </c>
      <c r="R63" s="10">
        <v>2</v>
      </c>
      <c r="S63" s="10">
        <v>2</v>
      </c>
      <c r="T63" s="11">
        <v>23</v>
      </c>
      <c r="U63" s="5">
        <v>583</v>
      </c>
      <c r="V63" s="8">
        <v>13409</v>
      </c>
      <c r="W63" s="1">
        <f t="shared" si="3"/>
        <v>1166</v>
      </c>
      <c r="X63" s="16">
        <f t="shared" si="5"/>
        <v>1206.81</v>
      </c>
      <c r="Y63" s="19">
        <f t="shared" si="4"/>
        <v>40.8099999999999</v>
      </c>
    </row>
    <row r="64" ht="27.6" spans="1:25">
      <c r="A64" s="5">
        <v>9331110044</v>
      </c>
      <c r="B64" s="5">
        <v>2</v>
      </c>
      <c r="C64" s="5" t="s">
        <v>50</v>
      </c>
      <c r="D64" s="5" t="s">
        <v>139</v>
      </c>
      <c r="E64" s="5" t="s">
        <v>28</v>
      </c>
      <c r="F64" s="5" t="s">
        <v>51</v>
      </c>
      <c r="G64" s="5" t="s">
        <v>140</v>
      </c>
      <c r="H64" s="5">
        <v>676182702</v>
      </c>
      <c r="I64" s="5" t="s">
        <v>199</v>
      </c>
      <c r="J64" s="8" t="s">
        <v>200</v>
      </c>
      <c r="K64" s="9" t="s">
        <v>156</v>
      </c>
      <c r="L64" s="8" t="s">
        <v>81</v>
      </c>
      <c r="M64" s="10">
        <v>2</v>
      </c>
      <c r="N64" s="10">
        <v>3</v>
      </c>
      <c r="O64" s="10">
        <v>6</v>
      </c>
      <c r="P64" s="10">
        <v>5</v>
      </c>
      <c r="Q64" s="10">
        <v>3</v>
      </c>
      <c r="R64" s="10">
        <v>2</v>
      </c>
      <c r="S64" s="10">
        <v>2</v>
      </c>
      <c r="T64" s="11">
        <v>23</v>
      </c>
      <c r="U64" s="5">
        <v>7</v>
      </c>
      <c r="V64" s="8">
        <v>161</v>
      </c>
      <c r="W64" s="1">
        <f t="shared" si="3"/>
        <v>14</v>
      </c>
      <c r="X64" s="16">
        <f t="shared" si="5"/>
        <v>14.49</v>
      </c>
      <c r="Y64" s="19">
        <f t="shared" si="4"/>
        <v>0.489999999999998</v>
      </c>
    </row>
    <row r="65" ht="27.6" spans="1:25">
      <c r="A65" s="5">
        <v>3680990013</v>
      </c>
      <c r="B65" s="5">
        <v>7</v>
      </c>
      <c r="C65" s="5" t="s">
        <v>106</v>
      </c>
      <c r="D65" s="5" t="s">
        <v>139</v>
      </c>
      <c r="E65" s="5" t="s">
        <v>28</v>
      </c>
      <c r="F65" s="5" t="s">
        <v>107</v>
      </c>
      <c r="G65" s="5" t="s">
        <v>140</v>
      </c>
      <c r="H65" s="5">
        <v>676182714</v>
      </c>
      <c r="I65" s="5" t="s">
        <v>199</v>
      </c>
      <c r="J65" s="8" t="s">
        <v>200</v>
      </c>
      <c r="K65" s="52" t="s">
        <v>176</v>
      </c>
      <c r="L65" s="8" t="s">
        <v>83</v>
      </c>
      <c r="M65" s="10">
        <v>1</v>
      </c>
      <c r="N65" s="10">
        <v>1</v>
      </c>
      <c r="O65" s="10">
        <v>2</v>
      </c>
      <c r="P65" s="10">
        <v>2</v>
      </c>
      <c r="Q65" s="10">
        <v>2</v>
      </c>
      <c r="R65" s="10">
        <v>1</v>
      </c>
      <c r="S65" s="10">
        <v>1</v>
      </c>
      <c r="T65" s="11">
        <v>10</v>
      </c>
      <c r="U65" s="5">
        <v>319</v>
      </c>
      <c r="V65" s="8">
        <v>3190</v>
      </c>
      <c r="W65" s="1">
        <f t="shared" si="3"/>
        <v>638</v>
      </c>
      <c r="X65" s="16">
        <f t="shared" si="5"/>
        <v>660.33</v>
      </c>
      <c r="Y65" s="19">
        <f t="shared" si="4"/>
        <v>22.3299999999999</v>
      </c>
    </row>
    <row r="66" ht="27.6" spans="1:25">
      <c r="A66" s="5">
        <v>8278330035</v>
      </c>
      <c r="B66" s="5">
        <v>7</v>
      </c>
      <c r="C66" s="5" t="s">
        <v>99</v>
      </c>
      <c r="D66" s="5" t="s">
        <v>139</v>
      </c>
      <c r="E66" s="5" t="s">
        <v>28</v>
      </c>
      <c r="F66" s="5" t="s">
        <v>100</v>
      </c>
      <c r="G66" s="5" t="s">
        <v>140</v>
      </c>
      <c r="H66" s="5">
        <v>676182714</v>
      </c>
      <c r="I66" s="5" t="s">
        <v>199</v>
      </c>
      <c r="J66" s="8" t="s">
        <v>200</v>
      </c>
      <c r="K66" s="9" t="s">
        <v>176</v>
      </c>
      <c r="L66" s="8" t="s">
        <v>83</v>
      </c>
      <c r="M66" s="10">
        <v>1</v>
      </c>
      <c r="N66" s="10">
        <v>1</v>
      </c>
      <c r="O66" s="10">
        <v>2</v>
      </c>
      <c r="P66" s="10">
        <v>2</v>
      </c>
      <c r="Q66" s="10">
        <v>2</v>
      </c>
      <c r="R66" s="10">
        <v>1</v>
      </c>
      <c r="S66" s="10">
        <v>1</v>
      </c>
      <c r="T66" s="11">
        <v>10</v>
      </c>
      <c r="U66" s="5">
        <v>319</v>
      </c>
      <c r="V66" s="8">
        <v>3190</v>
      </c>
      <c r="W66" s="1">
        <f t="shared" si="3"/>
        <v>638</v>
      </c>
      <c r="X66" s="16">
        <f t="shared" si="5"/>
        <v>660.33</v>
      </c>
      <c r="Y66" s="19">
        <f t="shared" si="4"/>
        <v>22.3299999999999</v>
      </c>
    </row>
    <row r="67" ht="27.6" spans="1:25">
      <c r="A67" s="5">
        <v>9129140066</v>
      </c>
      <c r="B67" s="5">
        <v>6</v>
      </c>
      <c r="C67" s="5" t="s">
        <v>110</v>
      </c>
      <c r="D67" s="5" t="s">
        <v>139</v>
      </c>
      <c r="E67" s="5" t="s">
        <v>28</v>
      </c>
      <c r="F67" s="5" t="s">
        <v>111</v>
      </c>
      <c r="G67" s="5" t="s">
        <v>140</v>
      </c>
      <c r="H67" s="5">
        <v>676182714</v>
      </c>
      <c r="I67" s="5" t="s">
        <v>199</v>
      </c>
      <c r="J67" s="8" t="s">
        <v>200</v>
      </c>
      <c r="K67" s="9" t="s">
        <v>176</v>
      </c>
      <c r="L67" s="8" t="s">
        <v>83</v>
      </c>
      <c r="M67" s="10">
        <v>1</v>
      </c>
      <c r="N67" s="10">
        <v>1</v>
      </c>
      <c r="O67" s="10">
        <v>2</v>
      </c>
      <c r="P67" s="10">
        <v>2</v>
      </c>
      <c r="Q67" s="10">
        <v>2</v>
      </c>
      <c r="R67" s="10">
        <v>1</v>
      </c>
      <c r="S67" s="10">
        <v>1</v>
      </c>
      <c r="T67" s="11">
        <v>10</v>
      </c>
      <c r="U67" s="5">
        <v>3</v>
      </c>
      <c r="V67" s="8">
        <v>30</v>
      </c>
      <c r="W67" s="1">
        <f t="shared" si="3"/>
        <v>6</v>
      </c>
      <c r="X67" s="16">
        <f t="shared" si="5"/>
        <v>6.21</v>
      </c>
      <c r="Y67" s="19">
        <f t="shared" si="4"/>
        <v>0.209999999999999</v>
      </c>
    </row>
    <row r="68" ht="27.6" spans="1:25">
      <c r="A68" s="5">
        <v>9129140067</v>
      </c>
      <c r="B68" s="5">
        <v>6</v>
      </c>
      <c r="C68" s="5" t="s">
        <v>99</v>
      </c>
      <c r="D68" s="5" t="s">
        <v>139</v>
      </c>
      <c r="E68" s="5" t="s">
        <v>28</v>
      </c>
      <c r="F68" s="5" t="s">
        <v>100</v>
      </c>
      <c r="G68" s="5" t="s">
        <v>140</v>
      </c>
      <c r="H68" s="5">
        <v>676182714</v>
      </c>
      <c r="I68" s="5" t="s">
        <v>199</v>
      </c>
      <c r="J68" s="8" t="s">
        <v>200</v>
      </c>
      <c r="K68" s="9" t="s">
        <v>176</v>
      </c>
      <c r="L68" s="8" t="s">
        <v>83</v>
      </c>
      <c r="M68" s="10">
        <v>1</v>
      </c>
      <c r="N68" s="10">
        <v>1</v>
      </c>
      <c r="O68" s="10">
        <v>2</v>
      </c>
      <c r="P68" s="10">
        <v>2</v>
      </c>
      <c r="Q68" s="10">
        <v>2</v>
      </c>
      <c r="R68" s="10">
        <v>1</v>
      </c>
      <c r="S68" s="10">
        <v>1</v>
      </c>
      <c r="T68" s="11">
        <v>10</v>
      </c>
      <c r="U68" s="5">
        <v>3</v>
      </c>
      <c r="V68" s="8">
        <v>30</v>
      </c>
      <c r="W68" s="1">
        <f t="shared" si="3"/>
        <v>6</v>
      </c>
      <c r="X68" s="16">
        <f t="shared" si="5"/>
        <v>6.21</v>
      </c>
      <c r="Y68" s="19">
        <f t="shared" si="4"/>
        <v>0.209999999999999</v>
      </c>
    </row>
    <row r="69" ht="27.6" spans="1:25">
      <c r="A69" s="5">
        <v>3680990013</v>
      </c>
      <c r="B69" s="5">
        <v>5</v>
      </c>
      <c r="C69" s="5" t="s">
        <v>106</v>
      </c>
      <c r="D69" s="5" t="s">
        <v>139</v>
      </c>
      <c r="E69" s="5" t="s">
        <v>28</v>
      </c>
      <c r="F69" s="5" t="s">
        <v>107</v>
      </c>
      <c r="G69" s="5" t="s">
        <v>140</v>
      </c>
      <c r="H69" s="5">
        <v>676182705</v>
      </c>
      <c r="I69" s="5" t="s">
        <v>199</v>
      </c>
      <c r="J69" s="8" t="s">
        <v>200</v>
      </c>
      <c r="K69" s="9" t="s">
        <v>163</v>
      </c>
      <c r="L69" s="8" t="s">
        <v>90</v>
      </c>
      <c r="M69" s="10">
        <v>1</v>
      </c>
      <c r="N69" s="10">
        <v>1</v>
      </c>
      <c r="O69" s="10">
        <v>2</v>
      </c>
      <c r="P69" s="10">
        <v>2</v>
      </c>
      <c r="Q69" s="10">
        <v>1</v>
      </c>
      <c r="R69" s="10">
        <v>1</v>
      </c>
      <c r="S69" s="10">
        <v>1</v>
      </c>
      <c r="T69" s="11">
        <v>9</v>
      </c>
      <c r="U69" s="5">
        <v>236</v>
      </c>
      <c r="V69" s="8">
        <v>2124</v>
      </c>
      <c r="W69" s="1">
        <f t="shared" si="3"/>
        <v>472</v>
      </c>
      <c r="X69" s="16">
        <f t="shared" si="5"/>
        <v>488.52</v>
      </c>
      <c r="Y69" s="19">
        <f t="shared" si="4"/>
        <v>16.52</v>
      </c>
    </row>
    <row r="70" ht="27.6" spans="1:25">
      <c r="A70" s="5">
        <v>8278330035</v>
      </c>
      <c r="B70" s="5">
        <v>5</v>
      </c>
      <c r="C70" s="5" t="s">
        <v>99</v>
      </c>
      <c r="D70" s="5" t="s">
        <v>139</v>
      </c>
      <c r="E70" s="5" t="s">
        <v>28</v>
      </c>
      <c r="F70" s="5" t="s">
        <v>100</v>
      </c>
      <c r="G70" s="5" t="s">
        <v>140</v>
      </c>
      <c r="H70" s="5">
        <v>676182705</v>
      </c>
      <c r="I70" s="5" t="s">
        <v>199</v>
      </c>
      <c r="J70" s="8" t="s">
        <v>200</v>
      </c>
      <c r="K70" s="9" t="s">
        <v>163</v>
      </c>
      <c r="L70" s="8" t="s">
        <v>90</v>
      </c>
      <c r="M70" s="10">
        <v>1</v>
      </c>
      <c r="N70" s="10">
        <v>1</v>
      </c>
      <c r="O70" s="10">
        <v>2</v>
      </c>
      <c r="P70" s="10">
        <v>2</v>
      </c>
      <c r="Q70" s="10">
        <v>1</v>
      </c>
      <c r="R70" s="10">
        <v>1</v>
      </c>
      <c r="S70" s="10">
        <v>1</v>
      </c>
      <c r="T70" s="11">
        <v>9</v>
      </c>
      <c r="U70" s="5">
        <v>236</v>
      </c>
      <c r="V70" s="8">
        <v>2124</v>
      </c>
      <c r="W70" s="1">
        <f t="shared" si="3"/>
        <v>472</v>
      </c>
      <c r="X70" s="16">
        <f t="shared" si="5"/>
        <v>488.52</v>
      </c>
      <c r="Y70" s="19">
        <f t="shared" si="4"/>
        <v>16.52</v>
      </c>
    </row>
    <row r="71" ht="27.6" spans="1:25">
      <c r="A71" s="5">
        <v>9129140066</v>
      </c>
      <c r="B71" s="5">
        <v>4</v>
      </c>
      <c r="C71" s="5" t="s">
        <v>110</v>
      </c>
      <c r="D71" s="5" t="s">
        <v>139</v>
      </c>
      <c r="E71" s="5" t="s">
        <v>28</v>
      </c>
      <c r="F71" s="5" t="s">
        <v>111</v>
      </c>
      <c r="G71" s="5" t="s">
        <v>140</v>
      </c>
      <c r="H71" s="5">
        <v>676182705</v>
      </c>
      <c r="I71" s="5" t="s">
        <v>199</v>
      </c>
      <c r="J71" s="8" t="s">
        <v>200</v>
      </c>
      <c r="K71" s="9" t="s">
        <v>163</v>
      </c>
      <c r="L71" s="8" t="s">
        <v>90</v>
      </c>
      <c r="M71" s="10">
        <v>1</v>
      </c>
      <c r="N71" s="10">
        <v>1</v>
      </c>
      <c r="O71" s="10">
        <v>2</v>
      </c>
      <c r="P71" s="10">
        <v>2</v>
      </c>
      <c r="Q71" s="10">
        <v>1</v>
      </c>
      <c r="R71" s="10">
        <v>1</v>
      </c>
      <c r="S71" s="10">
        <v>1</v>
      </c>
      <c r="T71" s="11">
        <v>9</v>
      </c>
      <c r="U71" s="5">
        <v>1</v>
      </c>
      <c r="V71" s="8">
        <v>9</v>
      </c>
      <c r="W71" s="1">
        <f t="shared" si="3"/>
        <v>2</v>
      </c>
      <c r="X71" s="16">
        <f t="shared" si="5"/>
        <v>2.07</v>
      </c>
      <c r="Y71" s="19">
        <f t="shared" si="4"/>
        <v>0.0699999999999998</v>
      </c>
    </row>
    <row r="72" ht="27.6" spans="1:25">
      <c r="A72" s="5">
        <v>9129140067</v>
      </c>
      <c r="B72" s="5">
        <v>4</v>
      </c>
      <c r="C72" s="5" t="s">
        <v>99</v>
      </c>
      <c r="D72" s="5" t="s">
        <v>139</v>
      </c>
      <c r="E72" s="5" t="s">
        <v>28</v>
      </c>
      <c r="F72" s="5" t="s">
        <v>100</v>
      </c>
      <c r="G72" s="5" t="s">
        <v>140</v>
      </c>
      <c r="H72" s="5">
        <v>676182705</v>
      </c>
      <c r="I72" s="5" t="s">
        <v>199</v>
      </c>
      <c r="J72" s="8" t="s">
        <v>200</v>
      </c>
      <c r="K72" s="9" t="s">
        <v>163</v>
      </c>
      <c r="L72" s="8" t="s">
        <v>90</v>
      </c>
      <c r="M72" s="10">
        <v>1</v>
      </c>
      <c r="N72" s="10">
        <v>1</v>
      </c>
      <c r="O72" s="10">
        <v>2</v>
      </c>
      <c r="P72" s="10">
        <v>2</v>
      </c>
      <c r="Q72" s="10">
        <v>1</v>
      </c>
      <c r="R72" s="10">
        <v>1</v>
      </c>
      <c r="S72" s="10">
        <v>1</v>
      </c>
      <c r="T72" s="11">
        <v>9</v>
      </c>
      <c r="U72" s="5">
        <v>1</v>
      </c>
      <c r="V72" s="8">
        <v>9</v>
      </c>
      <c r="W72" s="1">
        <f t="shared" si="3"/>
        <v>2</v>
      </c>
      <c r="X72" s="16">
        <f t="shared" si="5"/>
        <v>2.07</v>
      </c>
      <c r="Y72" s="19">
        <f t="shared" si="4"/>
        <v>0.0699999999999998</v>
      </c>
    </row>
    <row r="73" ht="27.6" spans="1:25">
      <c r="A73" s="5">
        <v>7829740023</v>
      </c>
      <c r="B73" s="5">
        <v>14</v>
      </c>
      <c r="C73" s="5" t="s">
        <v>26</v>
      </c>
      <c r="D73" s="5" t="s">
        <v>139</v>
      </c>
      <c r="E73" s="5" t="s">
        <v>28</v>
      </c>
      <c r="F73" s="5" t="s">
        <v>29</v>
      </c>
      <c r="G73" s="5" t="s">
        <v>140</v>
      </c>
      <c r="H73" s="5">
        <v>676182737</v>
      </c>
      <c r="I73" s="5" t="s">
        <v>199</v>
      </c>
      <c r="J73" s="8" t="s">
        <v>200</v>
      </c>
      <c r="K73" s="9" t="s">
        <v>197</v>
      </c>
      <c r="L73" s="8" t="s">
        <v>124</v>
      </c>
      <c r="M73" s="10">
        <v>1</v>
      </c>
      <c r="N73" s="10">
        <v>2</v>
      </c>
      <c r="O73" s="10">
        <v>2</v>
      </c>
      <c r="P73" s="10">
        <v>3</v>
      </c>
      <c r="Q73" s="10">
        <v>2</v>
      </c>
      <c r="R73" s="10">
        <v>1</v>
      </c>
      <c r="S73" s="10">
        <v>1</v>
      </c>
      <c r="T73" s="11">
        <v>12</v>
      </c>
      <c r="U73" s="5">
        <v>273</v>
      </c>
      <c r="V73" s="8">
        <v>3276</v>
      </c>
      <c r="W73" s="1">
        <f t="shared" si="3"/>
        <v>546</v>
      </c>
      <c r="X73" s="16">
        <f t="shared" si="5"/>
        <v>565.11</v>
      </c>
      <c r="Y73" s="19">
        <f t="shared" si="4"/>
        <v>19.1099999999999</v>
      </c>
    </row>
    <row r="74" ht="27.6" spans="1:25">
      <c r="A74" s="5">
        <v>7829740023</v>
      </c>
      <c r="B74" s="5">
        <v>8</v>
      </c>
      <c r="C74" s="5" t="s">
        <v>26</v>
      </c>
      <c r="D74" s="5" t="s">
        <v>139</v>
      </c>
      <c r="E74" s="5" t="s">
        <v>28</v>
      </c>
      <c r="F74" s="5" t="s">
        <v>29</v>
      </c>
      <c r="G74" s="5" t="s">
        <v>140</v>
      </c>
      <c r="H74" s="5">
        <v>676182713</v>
      </c>
      <c r="I74" s="5" t="s">
        <v>199</v>
      </c>
      <c r="J74" s="8" t="s">
        <v>200</v>
      </c>
      <c r="K74" s="9" t="s">
        <v>174</v>
      </c>
      <c r="L74" s="8" t="s">
        <v>125</v>
      </c>
      <c r="M74" s="10">
        <v>1</v>
      </c>
      <c r="N74" s="10">
        <v>3</v>
      </c>
      <c r="O74" s="10">
        <v>5</v>
      </c>
      <c r="P74" s="10">
        <v>4</v>
      </c>
      <c r="Q74" s="10">
        <v>3</v>
      </c>
      <c r="R74" s="10">
        <v>2</v>
      </c>
      <c r="S74" s="10">
        <v>1</v>
      </c>
      <c r="T74" s="11">
        <v>19</v>
      </c>
      <c r="U74" s="5">
        <v>236</v>
      </c>
      <c r="V74" s="8">
        <v>4484</v>
      </c>
      <c r="W74" s="1">
        <f t="shared" si="3"/>
        <v>472</v>
      </c>
      <c r="X74" s="16">
        <f t="shared" si="5"/>
        <v>488.52</v>
      </c>
      <c r="Y74" s="19">
        <f t="shared" si="4"/>
        <v>16.52</v>
      </c>
    </row>
    <row r="75" ht="27.6" spans="1:25">
      <c r="A75" s="5">
        <v>9331110044</v>
      </c>
      <c r="B75" s="5">
        <v>7</v>
      </c>
      <c r="C75" s="5" t="s">
        <v>50</v>
      </c>
      <c r="D75" s="5" t="s">
        <v>139</v>
      </c>
      <c r="E75" s="5" t="s">
        <v>28</v>
      </c>
      <c r="F75" s="5" t="s">
        <v>51</v>
      </c>
      <c r="G75" s="5" t="s">
        <v>140</v>
      </c>
      <c r="H75" s="5">
        <v>676182713</v>
      </c>
      <c r="I75" s="5" t="s">
        <v>199</v>
      </c>
      <c r="J75" s="8" t="s">
        <v>200</v>
      </c>
      <c r="K75" s="9" t="s">
        <v>174</v>
      </c>
      <c r="L75" s="8" t="s">
        <v>125</v>
      </c>
      <c r="M75" s="10">
        <v>1</v>
      </c>
      <c r="N75" s="10">
        <v>3</v>
      </c>
      <c r="O75" s="10">
        <v>5</v>
      </c>
      <c r="P75" s="10">
        <v>4</v>
      </c>
      <c r="Q75" s="10">
        <v>3</v>
      </c>
      <c r="R75" s="10">
        <v>2</v>
      </c>
      <c r="S75" s="10">
        <v>1</v>
      </c>
      <c r="T75" s="11">
        <v>19</v>
      </c>
      <c r="U75" s="5">
        <v>1</v>
      </c>
      <c r="V75" s="8">
        <v>19</v>
      </c>
      <c r="W75" s="1">
        <f t="shared" si="3"/>
        <v>2</v>
      </c>
      <c r="X75" s="16">
        <f t="shared" si="5"/>
        <v>2.07</v>
      </c>
      <c r="Y75" s="19">
        <f t="shared" si="4"/>
        <v>0.0699999999999998</v>
      </c>
    </row>
    <row r="76" spans="1:25">
      <c r="A76" s="6" t="s">
        <v>88</v>
      </c>
      <c r="B76" s="21"/>
      <c r="C76" s="21"/>
      <c r="D76" s="21"/>
      <c r="E76" s="21"/>
      <c r="F76" s="21"/>
      <c r="G76" s="6" t="s">
        <v>140</v>
      </c>
      <c r="H76" s="21"/>
      <c r="I76" s="21" t="s">
        <v>199</v>
      </c>
      <c r="J76" s="12" t="s">
        <v>200</v>
      </c>
      <c r="K76" s="51" t="s">
        <v>201</v>
      </c>
      <c r="L76" s="12" t="s">
        <v>126</v>
      </c>
      <c r="M76" s="13">
        <v>1</v>
      </c>
      <c r="N76" s="13">
        <v>1</v>
      </c>
      <c r="O76" s="13">
        <v>2</v>
      </c>
      <c r="P76" s="13">
        <v>3</v>
      </c>
      <c r="Q76" s="13">
        <v>3</v>
      </c>
      <c r="R76" s="13">
        <v>2</v>
      </c>
      <c r="S76" s="13">
        <v>1</v>
      </c>
      <c r="T76" s="13">
        <v>13</v>
      </c>
      <c r="U76" s="12">
        <v>847</v>
      </c>
      <c r="V76" s="12">
        <v>11011</v>
      </c>
      <c r="W76" s="1">
        <f t="shared" si="3"/>
        <v>1694</v>
      </c>
      <c r="X76" s="16">
        <f t="shared" si="5"/>
        <v>1753.29</v>
      </c>
      <c r="Y76" s="19">
        <f t="shared" si="4"/>
        <v>59.29</v>
      </c>
    </row>
    <row r="77" spans="10:23"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2">
        <f>SUM(U43:U76)</f>
        <v>6733</v>
      </c>
      <c r="V77" s="22">
        <f>SUM(V43:V76)</f>
        <v>92732</v>
      </c>
      <c r="W77" s="2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NB35HQ017298 配比</vt:lpstr>
      <vt:lpstr>NB35HQ017298 独码</vt:lpstr>
      <vt:lpstr>NB35HQ017258 配比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Roston Chambers</dc:creator>
  <cp:lastModifiedBy>我吃香菜</cp:lastModifiedBy>
  <dcterms:created xsi:type="dcterms:W3CDTF">2025-03-28T11:55:00Z</dcterms:created>
  <dcterms:modified xsi:type="dcterms:W3CDTF">2025-04-07T06:43:03Z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343E3A91008042B8B827F0473054EA49_13</vt:lpwstr>
  </property>
  <property fmtid="{D5CDD505-2E9C-101B-9397-08002B2CF9AE}" pid="3" name="KSOProductBuildVer">
    <vt:lpwstr>2052-12.1.0.17140</vt:lpwstr>
  </property>
</Properties>
</file>