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TOMMY OUTLET US 通用挂牌" sheetId="1" r:id="rId1"/>
    <sheet name="TOMMY.COM 通用挂牌" sheetId="2" r:id="rId2"/>
    <sheet name="HOUSE DC - 250通用挂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<sst xmlns="http://schemas.openxmlformats.org/spreadsheetml/2006/main" count="301" uniqueCount="90">
  <si>
    <t>生产单号</t>
  </si>
  <si>
    <t>款号</t>
  </si>
  <si>
    <t>PO</t>
  </si>
  <si>
    <t xml:space="preserve">品名描述 </t>
  </si>
  <si>
    <t>颜色</t>
  </si>
  <si>
    <t>颜色缩写</t>
  </si>
  <si>
    <t>颜色代码</t>
  </si>
  <si>
    <t>衣服颜色</t>
  </si>
  <si>
    <t>XS/UPC</t>
  </si>
  <si>
    <t>S/UPC</t>
  </si>
  <si>
    <t>M/UPC</t>
  </si>
  <si>
    <t>L/UPC</t>
  </si>
  <si>
    <t>XL/UPC</t>
  </si>
  <si>
    <t>数量/XS</t>
  </si>
  <si>
    <t>数量/S</t>
  </si>
  <si>
    <t>数量/M</t>
  </si>
  <si>
    <t>数量/L</t>
  </si>
  <si>
    <t>数量/XL</t>
  </si>
  <si>
    <t>通用挂牌订量</t>
  </si>
  <si>
    <t>RLF1304</t>
  </si>
  <si>
    <t>3PK SEAMLESS MINI CABLE KNIT W DEBOSS LOGO THONG</t>
  </si>
  <si>
    <t>LEGION BLUE/HEATHER GREY/BLACK</t>
  </si>
  <si>
    <t>LGN BLUE/HG/B</t>
  </si>
  <si>
    <t>军团蓝麻花</t>
  </si>
  <si>
    <t>198271815970</t>
  </si>
  <si>
    <t>198271815956</t>
  </si>
  <si>
    <t>198271815949</t>
  </si>
  <si>
    <t>198271815932</t>
  </si>
  <si>
    <t>198271815963</t>
  </si>
  <si>
    <t>麻灰</t>
  </si>
  <si>
    <t>黑色</t>
  </si>
  <si>
    <t>WINTER BLOOM/ALMOND BLOSSOM/SKY CAPTAIN</t>
  </si>
  <si>
    <t>WNTR BLOOM/AB/S</t>
  </si>
  <si>
    <t>紫红麻花</t>
  </si>
  <si>
    <t>198271816021</t>
  </si>
  <si>
    <t>198271816007</t>
  </si>
  <si>
    <t>198271815994</t>
  </si>
  <si>
    <t>198271815987</t>
  </si>
  <si>
    <t>198271816014</t>
  </si>
  <si>
    <t>杏仁粉</t>
  </si>
  <si>
    <t>深青</t>
  </si>
  <si>
    <t>RLF1305</t>
  </si>
  <si>
    <t>3PK SEAMLESS MINI CABLE KNIT W DEBOSS LOGO BIKINI</t>
  </si>
  <si>
    <t>198271816076</t>
  </si>
  <si>
    <t>198271816052</t>
  </si>
  <si>
    <t>198271816045</t>
  </si>
  <si>
    <t>198271816038</t>
  </si>
  <si>
    <t>198271816069</t>
  </si>
  <si>
    <t>198271816120</t>
  </si>
  <si>
    <t>198271816106</t>
  </si>
  <si>
    <t>198271816090</t>
  </si>
  <si>
    <t>198271816083</t>
  </si>
  <si>
    <t>198271816113</t>
  </si>
  <si>
    <t>RLF1307</t>
  </si>
  <si>
    <t>3PK SEAMLESS MINI CABLE KNIT W DEBOSS LOGO  BOYSHORT</t>
  </si>
  <si>
    <t>198271816175</t>
  </si>
  <si>
    <t>198271816151</t>
  </si>
  <si>
    <t>198271816144</t>
  </si>
  <si>
    <t>198271816137</t>
  </si>
  <si>
    <t>198271816168</t>
  </si>
  <si>
    <t>198271816229</t>
  </si>
  <si>
    <t>198271816205</t>
  </si>
  <si>
    <t>198271816199</t>
  </si>
  <si>
    <t>198271816182</t>
  </si>
  <si>
    <t>198271816212</t>
  </si>
  <si>
    <t>小计</t>
  </si>
  <si>
    <t>英文颜色</t>
  </si>
  <si>
    <t>数量</t>
  </si>
  <si>
    <r>
      <rPr>
        <sz val="10"/>
        <color theme="1"/>
        <rFont val="微软雅黑"/>
        <charset val="134"/>
      </rPr>
      <t>订量</t>
    </r>
    <r>
      <rPr>
        <u/>
        <sz val="10"/>
        <color theme="1"/>
        <rFont val="微软雅黑"/>
        <charset val="134"/>
      </rPr>
      <t>数量</t>
    </r>
  </si>
  <si>
    <t>XS</t>
  </si>
  <si>
    <t>S</t>
  </si>
  <si>
    <t>M</t>
  </si>
  <si>
    <t>L</t>
  </si>
  <si>
    <t>XL</t>
  </si>
  <si>
    <t>3PK SEAMLESS MINI CABLE KNIT W DEBOSS LOGO  THONG</t>
  </si>
  <si>
    <t>LEGION BLUE</t>
  </si>
  <si>
    <t>HEATHER GREY</t>
  </si>
  <si>
    <t>BLACK</t>
  </si>
  <si>
    <t>WINTER BLOOM</t>
  </si>
  <si>
    <t>ALMOND BLOSSOM</t>
  </si>
  <si>
    <t>SKY CAPTAIN</t>
  </si>
  <si>
    <t xml:space="preserve">品名 </t>
  </si>
  <si>
    <r>
      <rPr>
        <sz val="10"/>
        <color theme="1"/>
        <rFont val="微软雅黑"/>
        <charset val="134"/>
      </rPr>
      <t>衣服</t>
    </r>
    <r>
      <rPr>
        <u/>
        <sz val="10"/>
        <color theme="1"/>
        <rFont val="微软雅黑"/>
        <charset val="134"/>
      </rPr>
      <t>颜色</t>
    </r>
  </si>
  <si>
    <t>UPC/S</t>
  </si>
  <si>
    <t>UPC/M</t>
  </si>
  <si>
    <t>UPC/L</t>
  </si>
  <si>
    <t>订量</t>
  </si>
  <si>
    <t>通用挂牌</t>
  </si>
  <si>
    <t xml:space="preserve">1250231
</t>
  </si>
  <si>
    <t>212341
衣架/配比
S  2
M  3
L  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</si>
</sst>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u/>
      <sz val="10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u/>
      <sz val="10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5" applyNumberFormat="0" applyAlignment="0" applyProtection="0">
      <alignment vertical="center"/>
    </xf>
    <xf numFmtId="0" fontId="16" fillId="7" borderId="16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24</xdr:col>
      <xdr:colOff>342900</xdr:colOff>
      <xdr:row>1</xdr:row>
      <xdr:rowOff>129540</xdr:rowOff>
    </xdr:from>
    <xdr:to>
      <xdr:col>29</xdr:col>
      <xdr:colOff>571500</xdr:colOff>
      <xdr:row>14</xdr:row>
      <xdr:rowOff>105410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9450" y="47244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25</xdr:col>
      <xdr:colOff>198120</xdr:colOff>
      <xdr:row>2</xdr:row>
      <xdr:rowOff>99060</xdr:rowOff>
    </xdr:from>
    <xdr:to>
      <xdr:col>30</xdr:col>
      <xdr:colOff>426720</xdr:colOff>
      <xdr:row>15</xdr:row>
      <xdr:rowOff>74930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96600" y="48006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106680</xdr:colOff>
      <xdr:row>1</xdr:row>
      <xdr:rowOff>31750</xdr:rowOff>
    </xdr:from>
    <xdr:to>
      <xdr:col>24</xdr:col>
      <xdr:colOff>335280</xdr:colOff>
      <xdr:row>14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09860" y="22225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workbookViewId="0">
      <selection activeCell="T24" sqref="T24"/>
    </sheetView>
  </sheetViews>
  <sheetFormatPr defaultColWidth="9" defaultRowHeight="15"/>
  <cols>
    <col min="1" max="1" width="11.1296296296296" style="53" customWidth="1"/>
    <col min="2" max="2" width="12.5" style="53" customWidth="1"/>
    <col min="3" max="3" width="14.8796296296296" style="53" hidden="1" customWidth="1"/>
    <col min="4" max="4" width="19.2222222222222" style="53" customWidth="1"/>
    <col min="5" max="5" width="21.6666666666667" style="32" customWidth="1"/>
    <col min="6" max="6" width="21.1296296296296" style="53" hidden="1" customWidth="1"/>
    <col min="7" max="7" width="12.3796296296296" style="54" customWidth="1"/>
    <col min="8" max="8" width="13.75" style="53" customWidth="1"/>
    <col min="9" max="9" width="15.8796296296296" style="53" hidden="1" customWidth="1"/>
    <col min="10" max="10" width="13.25" style="53" hidden="1" customWidth="1"/>
    <col min="11" max="11" width="14.6296296296296" style="53" hidden="1" customWidth="1"/>
    <col min="12" max="12" width="12.8796296296296" style="53" hidden="1" customWidth="1"/>
    <col min="13" max="13" width="13.6296296296296" style="53" hidden="1" customWidth="1"/>
    <col min="14" max="18" width="6.66666666666667" style="53" hidden="1" customWidth="1"/>
    <col min="19" max="22" width="6.66666666666667" style="53" customWidth="1"/>
    <col min="23" max="23" width="8.33333333333333" style="53" customWidth="1"/>
    <col min="24" max="24" width="8.88888888888889" style="53" customWidth="1"/>
    <col min="25" max="16384" width="9" style="53"/>
  </cols>
  <sheetData>
    <row r="1" s="52" customFormat="1" ht="27" customHeight="1" spans="1:24">
      <c r="A1" s="55" t="s">
        <v>0</v>
      </c>
      <c r="B1" s="55" t="s">
        <v>1</v>
      </c>
      <c r="C1" s="55" t="s">
        <v>2</v>
      </c>
      <c r="D1" s="56" t="s">
        <v>3</v>
      </c>
      <c r="E1" s="57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11</v>
      </c>
      <c r="M1" s="56" t="s">
        <v>12</v>
      </c>
      <c r="N1" s="56" t="s">
        <v>13</v>
      </c>
      <c r="O1" s="56" t="s">
        <v>14</v>
      </c>
      <c r="P1" s="56" t="s">
        <v>15</v>
      </c>
      <c r="Q1" s="56" t="s">
        <v>16</v>
      </c>
      <c r="R1" s="65" t="s">
        <v>17</v>
      </c>
      <c r="S1" s="56" t="s">
        <v>13</v>
      </c>
      <c r="T1" s="56" t="s">
        <v>14</v>
      </c>
      <c r="U1" s="56" t="s">
        <v>15</v>
      </c>
      <c r="V1" s="56" t="s">
        <v>16</v>
      </c>
      <c r="W1" s="56" t="s">
        <v>17</v>
      </c>
      <c r="X1" s="66" t="s">
        <v>18</v>
      </c>
    </row>
    <row r="2" spans="1:24">
      <c r="A2" s="36">
        <v>1250229</v>
      </c>
      <c r="B2" s="36" t="s">
        <v>19</v>
      </c>
      <c r="C2" s="36">
        <v>212339</v>
      </c>
      <c r="D2" s="37" t="s">
        <v>20</v>
      </c>
      <c r="E2" s="59" t="s">
        <v>21</v>
      </c>
      <c r="F2" s="60" t="s">
        <v>22</v>
      </c>
      <c r="G2" s="38">
        <v>704</v>
      </c>
      <c r="H2" s="39" t="s">
        <v>23</v>
      </c>
      <c r="I2" s="73" t="s">
        <v>24</v>
      </c>
      <c r="J2" s="73" t="s">
        <v>25</v>
      </c>
      <c r="K2" s="73" t="s">
        <v>26</v>
      </c>
      <c r="L2" s="73" t="s">
        <v>27</v>
      </c>
      <c r="M2" s="73" t="s">
        <v>28</v>
      </c>
      <c r="N2" s="28">
        <v>114</v>
      </c>
      <c r="O2" s="28">
        <v>615</v>
      </c>
      <c r="P2" s="28">
        <v>842</v>
      </c>
      <c r="Q2" s="28">
        <v>501</v>
      </c>
      <c r="R2" s="67">
        <v>205</v>
      </c>
      <c r="S2" s="14">
        <f>CEILING(N2+30,10)</f>
        <v>150</v>
      </c>
      <c r="T2" s="14">
        <f>CEILING(O2+50,10)</f>
        <v>670</v>
      </c>
      <c r="U2" s="14">
        <f>CEILING(P2+50,10)</f>
        <v>900</v>
      </c>
      <c r="V2" s="14">
        <f>CEILING(Q2+30,10)</f>
        <v>540</v>
      </c>
      <c r="W2" s="14">
        <f>CEILING(R2+30,10)</f>
        <v>240</v>
      </c>
      <c r="X2" s="14">
        <f t="shared" ref="X2:X19" si="0">SUM(S2:W2)</f>
        <v>2500</v>
      </c>
    </row>
    <row r="3" spans="1:24">
      <c r="A3" s="40"/>
      <c r="B3" s="40"/>
      <c r="C3" s="40"/>
      <c r="D3" s="41"/>
      <c r="E3" s="61"/>
      <c r="F3" s="62"/>
      <c r="G3" s="42"/>
      <c r="H3" s="39" t="s">
        <v>29</v>
      </c>
      <c r="I3" s="28"/>
      <c r="J3" s="28"/>
      <c r="K3" s="28"/>
      <c r="L3" s="28"/>
      <c r="M3" s="28"/>
      <c r="N3" s="28">
        <v>114</v>
      </c>
      <c r="O3" s="28">
        <v>615</v>
      </c>
      <c r="P3" s="28">
        <v>842</v>
      </c>
      <c r="Q3" s="28">
        <v>501</v>
      </c>
      <c r="R3" s="67">
        <v>205</v>
      </c>
      <c r="S3" s="18"/>
      <c r="T3" s="18"/>
      <c r="U3" s="18"/>
      <c r="V3" s="18"/>
      <c r="W3" s="18"/>
      <c r="X3" s="18">
        <f t="shared" si="0"/>
        <v>0</v>
      </c>
    </row>
    <row r="4" spans="1:24">
      <c r="A4" s="40"/>
      <c r="B4" s="40"/>
      <c r="C4" s="40"/>
      <c r="D4" s="41"/>
      <c r="E4" s="63"/>
      <c r="F4" s="64"/>
      <c r="G4" s="43"/>
      <c r="H4" s="39" t="s">
        <v>30</v>
      </c>
      <c r="I4" s="28"/>
      <c r="J4" s="28"/>
      <c r="K4" s="28"/>
      <c r="L4" s="28"/>
      <c r="M4" s="28"/>
      <c r="N4" s="28">
        <v>114</v>
      </c>
      <c r="O4" s="28">
        <v>615</v>
      </c>
      <c r="P4" s="28">
        <v>842</v>
      </c>
      <c r="Q4" s="28">
        <v>501</v>
      </c>
      <c r="R4" s="67">
        <v>205</v>
      </c>
      <c r="S4" s="23"/>
      <c r="T4" s="23"/>
      <c r="U4" s="23"/>
      <c r="V4" s="23"/>
      <c r="W4" s="23"/>
      <c r="X4" s="23">
        <f t="shared" si="0"/>
        <v>0</v>
      </c>
    </row>
    <row r="5" spans="1:24">
      <c r="A5" s="40"/>
      <c r="B5" s="40"/>
      <c r="C5" s="40"/>
      <c r="D5" s="41"/>
      <c r="E5" s="59" t="s">
        <v>31</v>
      </c>
      <c r="F5" s="60" t="s">
        <v>32</v>
      </c>
      <c r="G5" s="38">
        <v>706</v>
      </c>
      <c r="H5" s="39" t="s">
        <v>33</v>
      </c>
      <c r="I5" s="74" t="s">
        <v>34</v>
      </c>
      <c r="J5" s="74" t="s">
        <v>35</v>
      </c>
      <c r="K5" s="74" t="s">
        <v>36</v>
      </c>
      <c r="L5" s="74" t="s">
        <v>37</v>
      </c>
      <c r="M5" s="74" t="s">
        <v>38</v>
      </c>
      <c r="N5" s="14">
        <v>92</v>
      </c>
      <c r="O5" s="14">
        <v>495</v>
      </c>
      <c r="P5" s="14">
        <v>678</v>
      </c>
      <c r="Q5" s="14">
        <v>403</v>
      </c>
      <c r="R5" s="68">
        <v>164</v>
      </c>
      <c r="S5" s="14">
        <f>CEILING(N5+30,10)</f>
        <v>130</v>
      </c>
      <c r="T5" s="14">
        <f>CEILING(O5+30,10)</f>
        <v>530</v>
      </c>
      <c r="U5" s="14">
        <f>CEILING(P5+50,10)</f>
        <v>730</v>
      </c>
      <c r="V5" s="14">
        <f>CEILING(Q5+30,10)</f>
        <v>440</v>
      </c>
      <c r="W5" s="14">
        <f>CEILING(R5+30,10)</f>
        <v>200</v>
      </c>
      <c r="X5" s="14">
        <f t="shared" si="0"/>
        <v>2030</v>
      </c>
    </row>
    <row r="6" spans="1:24">
      <c r="A6" s="40"/>
      <c r="B6" s="40"/>
      <c r="C6" s="40"/>
      <c r="D6" s="41"/>
      <c r="E6" s="61"/>
      <c r="F6" s="62"/>
      <c r="G6" s="42"/>
      <c r="H6" s="39" t="s">
        <v>39</v>
      </c>
      <c r="I6" s="18"/>
      <c r="J6" s="18"/>
      <c r="K6" s="18"/>
      <c r="L6" s="18"/>
      <c r="M6" s="18"/>
      <c r="N6" s="14">
        <v>92</v>
      </c>
      <c r="O6" s="14">
        <v>495</v>
      </c>
      <c r="P6" s="14">
        <v>678</v>
      </c>
      <c r="Q6" s="14">
        <v>403</v>
      </c>
      <c r="R6" s="68">
        <v>164</v>
      </c>
      <c r="S6" s="18"/>
      <c r="T6" s="18"/>
      <c r="U6" s="18"/>
      <c r="V6" s="18"/>
      <c r="W6" s="18"/>
      <c r="X6" s="18">
        <f t="shared" si="0"/>
        <v>0</v>
      </c>
    </row>
    <row r="7" spans="1:24">
      <c r="A7" s="44"/>
      <c r="B7" s="44"/>
      <c r="C7" s="44"/>
      <c r="D7" s="45"/>
      <c r="E7" s="63"/>
      <c r="F7" s="64"/>
      <c r="G7" s="43"/>
      <c r="H7" s="39" t="s">
        <v>40</v>
      </c>
      <c r="I7" s="23"/>
      <c r="J7" s="23"/>
      <c r="K7" s="23"/>
      <c r="L7" s="23"/>
      <c r="M7" s="23"/>
      <c r="N7" s="14">
        <v>92</v>
      </c>
      <c r="O7" s="14">
        <v>495</v>
      </c>
      <c r="P7" s="14">
        <v>678</v>
      </c>
      <c r="Q7" s="14">
        <v>403</v>
      </c>
      <c r="R7" s="68">
        <v>164</v>
      </c>
      <c r="S7" s="23"/>
      <c r="T7" s="23"/>
      <c r="U7" s="23"/>
      <c r="V7" s="23"/>
      <c r="W7" s="23"/>
      <c r="X7" s="23">
        <f t="shared" si="0"/>
        <v>0</v>
      </c>
    </row>
    <row r="8" spans="1:24">
      <c r="A8" s="36">
        <v>1250253</v>
      </c>
      <c r="B8" s="36" t="s">
        <v>41</v>
      </c>
      <c r="C8" s="36">
        <v>212339</v>
      </c>
      <c r="D8" s="37" t="s">
        <v>42</v>
      </c>
      <c r="E8" s="59" t="s">
        <v>21</v>
      </c>
      <c r="F8" s="60" t="s">
        <v>22</v>
      </c>
      <c r="G8" s="38">
        <v>704</v>
      </c>
      <c r="H8" s="39" t="s">
        <v>23</v>
      </c>
      <c r="I8" s="74" t="s">
        <v>43</v>
      </c>
      <c r="J8" s="74" t="s">
        <v>44</v>
      </c>
      <c r="K8" s="74" t="s">
        <v>45</v>
      </c>
      <c r="L8" s="74" t="s">
        <v>46</v>
      </c>
      <c r="M8" s="74" t="s">
        <v>47</v>
      </c>
      <c r="N8" s="28">
        <v>114</v>
      </c>
      <c r="O8" s="28">
        <v>615</v>
      </c>
      <c r="P8" s="28">
        <v>842</v>
      </c>
      <c r="Q8" s="28">
        <v>501</v>
      </c>
      <c r="R8" s="67">
        <v>205</v>
      </c>
      <c r="S8" s="14">
        <f>CEILING(N8+30,10)</f>
        <v>150</v>
      </c>
      <c r="T8" s="14">
        <f>CEILING(O8+50,10)</f>
        <v>670</v>
      </c>
      <c r="U8" s="14">
        <f>CEILING(P8+50,10)</f>
        <v>900</v>
      </c>
      <c r="V8" s="14">
        <f>CEILING(Q8+30,10)</f>
        <v>540</v>
      </c>
      <c r="W8" s="14">
        <f>CEILING(R8+30,10)</f>
        <v>240</v>
      </c>
      <c r="X8" s="14">
        <f t="shared" si="0"/>
        <v>2500</v>
      </c>
    </row>
    <row r="9" spans="1:24">
      <c r="A9" s="40"/>
      <c r="B9" s="40"/>
      <c r="C9" s="40"/>
      <c r="D9" s="41"/>
      <c r="E9" s="61"/>
      <c r="F9" s="62"/>
      <c r="G9" s="42"/>
      <c r="H9" s="39" t="s">
        <v>29</v>
      </c>
      <c r="I9" s="18"/>
      <c r="J9" s="18"/>
      <c r="K9" s="18"/>
      <c r="L9" s="18"/>
      <c r="M9" s="18"/>
      <c r="N9" s="28">
        <v>114</v>
      </c>
      <c r="O9" s="28">
        <v>615</v>
      </c>
      <c r="P9" s="28">
        <v>842</v>
      </c>
      <c r="Q9" s="28">
        <v>501</v>
      </c>
      <c r="R9" s="67">
        <v>205</v>
      </c>
      <c r="S9" s="18"/>
      <c r="T9" s="18"/>
      <c r="U9" s="18"/>
      <c r="V9" s="18"/>
      <c r="W9" s="18"/>
      <c r="X9" s="18">
        <f t="shared" si="0"/>
        <v>0</v>
      </c>
    </row>
    <row r="10" spans="1:24">
      <c r="A10" s="40"/>
      <c r="B10" s="40"/>
      <c r="C10" s="40"/>
      <c r="D10" s="41"/>
      <c r="E10" s="63"/>
      <c r="F10" s="64"/>
      <c r="G10" s="43"/>
      <c r="H10" s="39" t="s">
        <v>30</v>
      </c>
      <c r="I10" s="23"/>
      <c r="J10" s="23"/>
      <c r="K10" s="23"/>
      <c r="L10" s="23"/>
      <c r="M10" s="23"/>
      <c r="N10" s="28">
        <v>114</v>
      </c>
      <c r="O10" s="28">
        <v>615</v>
      </c>
      <c r="P10" s="28">
        <v>842</v>
      </c>
      <c r="Q10" s="28">
        <v>501</v>
      </c>
      <c r="R10" s="67">
        <v>205</v>
      </c>
      <c r="S10" s="23"/>
      <c r="T10" s="23"/>
      <c r="U10" s="23"/>
      <c r="V10" s="23"/>
      <c r="W10" s="23"/>
      <c r="X10" s="23">
        <f t="shared" si="0"/>
        <v>0</v>
      </c>
    </row>
    <row r="11" spans="1:24">
      <c r="A11" s="40"/>
      <c r="B11" s="40"/>
      <c r="C11" s="40"/>
      <c r="D11" s="41"/>
      <c r="E11" s="59" t="s">
        <v>31</v>
      </c>
      <c r="F11" s="60" t="s">
        <v>32</v>
      </c>
      <c r="G11" s="38">
        <v>706</v>
      </c>
      <c r="H11" s="39" t="s">
        <v>33</v>
      </c>
      <c r="I11" s="74" t="s">
        <v>48</v>
      </c>
      <c r="J11" s="74" t="s">
        <v>49</v>
      </c>
      <c r="K11" s="74" t="s">
        <v>50</v>
      </c>
      <c r="L11" s="74" t="s">
        <v>51</v>
      </c>
      <c r="M11" s="74" t="s">
        <v>52</v>
      </c>
      <c r="N11" s="14">
        <v>96</v>
      </c>
      <c r="O11" s="14">
        <v>518</v>
      </c>
      <c r="P11" s="14">
        <v>709</v>
      </c>
      <c r="Q11" s="14">
        <v>422</v>
      </c>
      <c r="R11" s="68">
        <v>172</v>
      </c>
      <c r="S11" s="14">
        <f>CEILING(N11+30,10)</f>
        <v>130</v>
      </c>
      <c r="T11" s="14">
        <f>CEILING(O11+50,10)</f>
        <v>570</v>
      </c>
      <c r="U11" s="14">
        <f>CEILING(P11+50,10)</f>
        <v>760</v>
      </c>
      <c r="V11" s="14">
        <f>CEILING(Q11+30,10)</f>
        <v>460</v>
      </c>
      <c r="W11" s="14">
        <f>CEILING(R11+30,10)</f>
        <v>210</v>
      </c>
      <c r="X11" s="14">
        <f t="shared" si="0"/>
        <v>2130</v>
      </c>
    </row>
    <row r="12" spans="1:24">
      <c r="A12" s="40"/>
      <c r="B12" s="40"/>
      <c r="C12" s="40"/>
      <c r="D12" s="41"/>
      <c r="E12" s="61"/>
      <c r="F12" s="62"/>
      <c r="G12" s="42"/>
      <c r="H12" s="39" t="s">
        <v>39</v>
      </c>
      <c r="I12" s="18"/>
      <c r="J12" s="18"/>
      <c r="K12" s="18"/>
      <c r="L12" s="18"/>
      <c r="M12" s="18"/>
      <c r="N12" s="14">
        <v>96</v>
      </c>
      <c r="O12" s="14">
        <v>518</v>
      </c>
      <c r="P12" s="14">
        <v>709</v>
      </c>
      <c r="Q12" s="14">
        <v>422</v>
      </c>
      <c r="R12" s="68">
        <v>172</v>
      </c>
      <c r="S12" s="18"/>
      <c r="T12" s="18"/>
      <c r="U12" s="18"/>
      <c r="V12" s="18"/>
      <c r="W12" s="18"/>
      <c r="X12" s="18">
        <f t="shared" si="0"/>
        <v>0</v>
      </c>
    </row>
    <row r="13" spans="1:24">
      <c r="A13" s="44"/>
      <c r="B13" s="44"/>
      <c r="C13" s="44"/>
      <c r="D13" s="45"/>
      <c r="E13" s="63"/>
      <c r="F13" s="64"/>
      <c r="G13" s="43"/>
      <c r="H13" s="39" t="s">
        <v>40</v>
      </c>
      <c r="I13" s="23"/>
      <c r="J13" s="23"/>
      <c r="K13" s="23"/>
      <c r="L13" s="23"/>
      <c r="M13" s="23"/>
      <c r="N13" s="14">
        <v>96</v>
      </c>
      <c r="O13" s="14">
        <v>518</v>
      </c>
      <c r="P13" s="14">
        <v>709</v>
      </c>
      <c r="Q13" s="14">
        <v>422</v>
      </c>
      <c r="R13" s="68">
        <v>172</v>
      </c>
      <c r="S13" s="23"/>
      <c r="T13" s="23"/>
      <c r="U13" s="23"/>
      <c r="V13" s="23"/>
      <c r="W13" s="23"/>
      <c r="X13" s="23">
        <f t="shared" si="0"/>
        <v>0</v>
      </c>
    </row>
    <row r="14" spans="1:24">
      <c r="A14" s="36">
        <v>1250262</v>
      </c>
      <c r="B14" s="36" t="s">
        <v>53</v>
      </c>
      <c r="C14" s="36">
        <v>212339</v>
      </c>
      <c r="D14" s="37" t="s">
        <v>54</v>
      </c>
      <c r="E14" s="59" t="s">
        <v>21</v>
      </c>
      <c r="F14" s="60" t="s">
        <v>22</v>
      </c>
      <c r="G14" s="38">
        <v>704</v>
      </c>
      <c r="H14" s="39" t="s">
        <v>23</v>
      </c>
      <c r="I14" s="74" t="s">
        <v>55</v>
      </c>
      <c r="J14" s="74" t="s">
        <v>56</v>
      </c>
      <c r="K14" s="74" t="s">
        <v>57</v>
      </c>
      <c r="L14" s="74" t="s">
        <v>58</v>
      </c>
      <c r="M14" s="74" t="s">
        <v>59</v>
      </c>
      <c r="N14" s="14">
        <v>46</v>
      </c>
      <c r="O14" s="14">
        <v>244</v>
      </c>
      <c r="P14" s="14">
        <v>335</v>
      </c>
      <c r="Q14" s="14">
        <v>199</v>
      </c>
      <c r="R14" s="68">
        <v>81</v>
      </c>
      <c r="S14" s="14">
        <f>CEILING(N14+30,10)</f>
        <v>80</v>
      </c>
      <c r="T14" s="14">
        <f>CEILING(O14+30,10)</f>
        <v>280</v>
      </c>
      <c r="U14" s="14">
        <f>CEILING(P14+30,10)</f>
        <v>370</v>
      </c>
      <c r="V14" s="14">
        <f>CEILING(Q14+30,10)</f>
        <v>230</v>
      </c>
      <c r="W14" s="14">
        <f>CEILING(R14+30,10)</f>
        <v>120</v>
      </c>
      <c r="X14" s="14">
        <f t="shared" si="0"/>
        <v>1080</v>
      </c>
    </row>
    <row r="15" spans="1:24">
      <c r="A15" s="40"/>
      <c r="B15" s="40"/>
      <c r="C15" s="40"/>
      <c r="D15" s="41"/>
      <c r="E15" s="61"/>
      <c r="F15" s="62"/>
      <c r="G15" s="42"/>
      <c r="H15" s="39" t="s">
        <v>29</v>
      </c>
      <c r="I15" s="18"/>
      <c r="J15" s="18"/>
      <c r="K15" s="18"/>
      <c r="L15" s="18"/>
      <c r="M15" s="18"/>
      <c r="N15" s="14">
        <v>46</v>
      </c>
      <c r="O15" s="14">
        <v>244</v>
      </c>
      <c r="P15" s="14">
        <v>335</v>
      </c>
      <c r="Q15" s="14">
        <v>199</v>
      </c>
      <c r="R15" s="68">
        <v>81</v>
      </c>
      <c r="S15" s="18"/>
      <c r="T15" s="18"/>
      <c r="U15" s="18"/>
      <c r="V15" s="18"/>
      <c r="W15" s="18"/>
      <c r="X15" s="18">
        <f t="shared" si="0"/>
        <v>0</v>
      </c>
    </row>
    <row r="16" spans="1:24">
      <c r="A16" s="40"/>
      <c r="B16" s="40"/>
      <c r="C16" s="40"/>
      <c r="D16" s="41"/>
      <c r="E16" s="63"/>
      <c r="F16" s="64"/>
      <c r="G16" s="43"/>
      <c r="H16" s="39" t="s">
        <v>30</v>
      </c>
      <c r="I16" s="23"/>
      <c r="J16" s="23"/>
      <c r="K16" s="23"/>
      <c r="L16" s="23"/>
      <c r="M16" s="23"/>
      <c r="N16" s="14">
        <v>46</v>
      </c>
      <c r="O16" s="14">
        <v>244</v>
      </c>
      <c r="P16" s="14">
        <v>335</v>
      </c>
      <c r="Q16" s="14">
        <v>199</v>
      </c>
      <c r="R16" s="68">
        <v>81</v>
      </c>
      <c r="S16" s="23"/>
      <c r="T16" s="23"/>
      <c r="U16" s="23"/>
      <c r="V16" s="23"/>
      <c r="W16" s="23"/>
      <c r="X16" s="23">
        <f t="shared" si="0"/>
        <v>0</v>
      </c>
    </row>
    <row r="17" spans="1:24">
      <c r="A17" s="40"/>
      <c r="B17" s="40"/>
      <c r="C17" s="40"/>
      <c r="D17" s="41"/>
      <c r="E17" s="59" t="s">
        <v>31</v>
      </c>
      <c r="F17" s="60" t="s">
        <v>32</v>
      </c>
      <c r="G17" s="38">
        <v>706</v>
      </c>
      <c r="H17" s="39" t="s">
        <v>33</v>
      </c>
      <c r="I17" s="74" t="s">
        <v>60</v>
      </c>
      <c r="J17" s="74" t="s">
        <v>61</v>
      </c>
      <c r="K17" s="74" t="s">
        <v>62</v>
      </c>
      <c r="L17" s="74" t="s">
        <v>63</v>
      </c>
      <c r="M17" s="74" t="s">
        <v>64</v>
      </c>
      <c r="N17" s="14">
        <v>39</v>
      </c>
      <c r="O17" s="14">
        <v>209</v>
      </c>
      <c r="P17" s="14">
        <v>287</v>
      </c>
      <c r="Q17" s="14">
        <v>171</v>
      </c>
      <c r="R17" s="68">
        <v>59</v>
      </c>
      <c r="S17" s="14">
        <f>CEILING(N17+30,10)</f>
        <v>70</v>
      </c>
      <c r="T17" s="14">
        <f>CEILING(O17+30,10)</f>
        <v>240</v>
      </c>
      <c r="U17" s="14">
        <f>CEILING(P17+30,10)</f>
        <v>320</v>
      </c>
      <c r="V17" s="14">
        <f>CEILING(Q17+30,10)</f>
        <v>210</v>
      </c>
      <c r="W17" s="14">
        <f>CEILING(R17+30,10)</f>
        <v>90</v>
      </c>
      <c r="X17" s="14">
        <f t="shared" si="0"/>
        <v>930</v>
      </c>
    </row>
    <row r="18" spans="1:24">
      <c r="A18" s="40"/>
      <c r="B18" s="40"/>
      <c r="C18" s="40"/>
      <c r="D18" s="41"/>
      <c r="E18" s="61"/>
      <c r="F18" s="62"/>
      <c r="G18" s="42"/>
      <c r="H18" s="39" t="s">
        <v>39</v>
      </c>
      <c r="I18" s="18"/>
      <c r="J18" s="18"/>
      <c r="K18" s="18"/>
      <c r="L18" s="18"/>
      <c r="M18" s="18"/>
      <c r="N18" s="14">
        <v>39</v>
      </c>
      <c r="O18" s="14">
        <v>209</v>
      </c>
      <c r="P18" s="14">
        <v>287</v>
      </c>
      <c r="Q18" s="14">
        <v>171</v>
      </c>
      <c r="R18" s="68">
        <v>59</v>
      </c>
      <c r="S18" s="18"/>
      <c r="T18" s="18"/>
      <c r="U18" s="18"/>
      <c r="V18" s="18"/>
      <c r="W18" s="18"/>
      <c r="X18" s="18">
        <f t="shared" si="0"/>
        <v>0</v>
      </c>
    </row>
    <row r="19" spans="1:24">
      <c r="A19" s="44"/>
      <c r="B19" s="44"/>
      <c r="C19" s="44"/>
      <c r="D19" s="45"/>
      <c r="E19" s="63"/>
      <c r="F19" s="64"/>
      <c r="G19" s="43"/>
      <c r="H19" s="39" t="s">
        <v>40</v>
      </c>
      <c r="I19" s="23"/>
      <c r="J19" s="23"/>
      <c r="K19" s="23"/>
      <c r="L19" s="23"/>
      <c r="M19" s="23"/>
      <c r="N19" s="28">
        <v>39</v>
      </c>
      <c r="O19" s="28">
        <v>209</v>
      </c>
      <c r="P19" s="28">
        <v>287</v>
      </c>
      <c r="Q19" s="28">
        <v>171</v>
      </c>
      <c r="R19" s="67">
        <v>59</v>
      </c>
      <c r="S19" s="23"/>
      <c r="T19" s="23"/>
      <c r="U19" s="23"/>
      <c r="V19" s="23"/>
      <c r="W19" s="23"/>
      <c r="X19" s="23">
        <f t="shared" si="0"/>
        <v>0</v>
      </c>
    </row>
    <row r="20" ht="15.6" spans="1:24">
      <c r="A20" s="44"/>
      <c r="B20" s="44"/>
      <c r="C20" s="44"/>
      <c r="D20" s="45"/>
      <c r="E20" s="63"/>
      <c r="F20" s="64"/>
      <c r="G20" s="43"/>
      <c r="H20" s="39"/>
      <c r="I20" s="23"/>
      <c r="J20" s="23"/>
      <c r="K20" s="23"/>
      <c r="L20" s="23"/>
      <c r="M20" s="23"/>
      <c r="N20" s="28"/>
      <c r="O20" s="28"/>
      <c r="P20" s="28"/>
      <c r="Q20" s="28"/>
      <c r="R20" s="67"/>
      <c r="S20" s="28"/>
      <c r="T20" s="28"/>
      <c r="U20" s="69" t="s">
        <v>65</v>
      </c>
      <c r="V20" s="70"/>
      <c r="W20" s="71"/>
      <c r="X20" s="72">
        <f>SUM(X2:X19)</f>
        <v>11170</v>
      </c>
    </row>
    <row r="21" spans="1:24">
      <c r="A21" s="44"/>
      <c r="B21" s="44"/>
      <c r="C21" s="44"/>
      <c r="D21" s="45"/>
      <c r="E21" s="63"/>
      <c r="F21" s="64"/>
      <c r="G21" s="43"/>
      <c r="H21" s="39"/>
      <c r="I21" s="23"/>
      <c r="J21" s="23"/>
      <c r="K21" s="23"/>
      <c r="L21" s="23"/>
      <c r="M21" s="23"/>
      <c r="N21" s="28"/>
      <c r="O21" s="28"/>
      <c r="P21" s="28"/>
      <c r="Q21" s="28"/>
      <c r="R21" s="67"/>
      <c r="S21" s="28"/>
      <c r="T21" s="28"/>
      <c r="U21" s="69"/>
      <c r="V21" s="70"/>
      <c r="W21" s="71"/>
      <c r="X21" s="28"/>
    </row>
    <row r="22" ht="13" customHeight="1"/>
  </sheetData>
  <mergeCells count="98">
    <mergeCell ref="U20:W20"/>
    <mergeCell ref="U21:W21"/>
    <mergeCell ref="A2:A7"/>
    <mergeCell ref="A8:A13"/>
    <mergeCell ref="A14:A19"/>
    <mergeCell ref="B2:B7"/>
    <mergeCell ref="B8:B13"/>
    <mergeCell ref="B14:B19"/>
    <mergeCell ref="C2:C7"/>
    <mergeCell ref="C8:C13"/>
    <mergeCell ref="C14:C19"/>
    <mergeCell ref="D2:D7"/>
    <mergeCell ref="D8:D13"/>
    <mergeCell ref="D14:D19"/>
    <mergeCell ref="E2:E4"/>
    <mergeCell ref="E5:E7"/>
    <mergeCell ref="E8:E10"/>
    <mergeCell ref="E11:E13"/>
    <mergeCell ref="E14:E16"/>
    <mergeCell ref="E17:E19"/>
    <mergeCell ref="F2:F4"/>
    <mergeCell ref="F5:F7"/>
    <mergeCell ref="F8:F10"/>
    <mergeCell ref="F11:F13"/>
    <mergeCell ref="F14:F16"/>
    <mergeCell ref="F17:F19"/>
    <mergeCell ref="G2:G4"/>
    <mergeCell ref="G5:G7"/>
    <mergeCell ref="G8:G10"/>
    <mergeCell ref="G11:G13"/>
    <mergeCell ref="G14:G16"/>
    <mergeCell ref="G17:G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  <mergeCell ref="S2:S4"/>
    <mergeCell ref="S5:S7"/>
    <mergeCell ref="S8:S10"/>
    <mergeCell ref="S11:S13"/>
    <mergeCell ref="S14:S16"/>
    <mergeCell ref="S17:S19"/>
    <mergeCell ref="T2:T4"/>
    <mergeCell ref="T5:T7"/>
    <mergeCell ref="T8:T10"/>
    <mergeCell ref="T11:T13"/>
    <mergeCell ref="T14:T16"/>
    <mergeCell ref="T17:T19"/>
    <mergeCell ref="U2:U4"/>
    <mergeCell ref="U5:U7"/>
    <mergeCell ref="U8:U10"/>
    <mergeCell ref="U11:U13"/>
    <mergeCell ref="U14:U16"/>
    <mergeCell ref="U17:U19"/>
    <mergeCell ref="V2:V4"/>
    <mergeCell ref="V5:V7"/>
    <mergeCell ref="V8:V10"/>
    <mergeCell ref="V11:V13"/>
    <mergeCell ref="V14:V16"/>
    <mergeCell ref="V17:V19"/>
    <mergeCell ref="W2:W4"/>
    <mergeCell ref="W5:W7"/>
    <mergeCell ref="W8:W10"/>
    <mergeCell ref="W11:W13"/>
    <mergeCell ref="W14:W16"/>
    <mergeCell ref="W17:W19"/>
    <mergeCell ref="X2:X4"/>
    <mergeCell ref="X5:X7"/>
    <mergeCell ref="X8:X10"/>
    <mergeCell ref="X11:X13"/>
    <mergeCell ref="X14:X16"/>
    <mergeCell ref="X17:X19"/>
  </mergeCells>
  <dataValidations count="1">
    <dataValidation type="textLength" operator="lessThanOrEqual" allowBlank="1" showInputMessage="1" showErrorMessage="1" errorTitle="30 Character Max Limit" error="This value cannot exceed more that 30 characters." sqref="A2:C2 C3:C19 A3:B16">
      <formula1>30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V24" sqref="V24"/>
    </sheetView>
  </sheetViews>
  <sheetFormatPr defaultColWidth="9" defaultRowHeight="15"/>
  <cols>
    <col min="1" max="1" width="9.44444444444444" style="32" customWidth="1"/>
    <col min="2" max="2" width="9.33333333333333" style="32" customWidth="1"/>
    <col min="3" max="3" width="11.2222222222222" style="32" customWidth="1"/>
    <col min="4" max="4" width="18.8888888888889" style="32" customWidth="1"/>
    <col min="5" max="5" width="37.4444444444444" style="32" customWidth="1"/>
    <col min="6" max="6" width="21.7777777777778" style="32" hidden="1" customWidth="1"/>
    <col min="7" max="7" width="9.22222222222222" style="32" customWidth="1"/>
    <col min="8" max="8" width="19.5555555555556" style="32" customWidth="1"/>
    <col min="9" max="9" width="10.2222222222222" style="32" customWidth="1"/>
    <col min="10" max="14" width="15.6666666666667" style="32" hidden="1" customWidth="1"/>
    <col min="15" max="16" width="3.88888888888889" style="32" hidden="1" customWidth="1"/>
    <col min="17" max="17" width="5" style="32" hidden="1" customWidth="1"/>
    <col min="18" max="19" width="3.88888888888889" style="32" hidden="1" customWidth="1"/>
    <col min="20" max="20" width="4.44444444444444" style="32" customWidth="1"/>
    <col min="21" max="21" width="5.55555555555556" style="32" customWidth="1"/>
    <col min="22" max="23" width="5" style="32" customWidth="1"/>
    <col min="24" max="24" width="3.88888888888889" style="32" customWidth="1"/>
    <col min="25" max="25" width="6.77777777777778" style="32" customWidth="1"/>
    <col min="26" max="16384" width="9" style="32"/>
  </cols>
  <sheetData>
    <row r="1" spans="1:25">
      <c r="A1" s="33" t="s">
        <v>0</v>
      </c>
      <c r="B1" s="5" t="s">
        <v>1</v>
      </c>
      <c r="C1" s="33" t="s">
        <v>2</v>
      </c>
      <c r="D1" s="5" t="s">
        <v>3</v>
      </c>
      <c r="E1" s="5" t="s">
        <v>66</v>
      </c>
      <c r="F1" s="5" t="s">
        <v>5</v>
      </c>
      <c r="G1" s="5" t="s">
        <v>6</v>
      </c>
      <c r="H1" s="5" t="s">
        <v>4</v>
      </c>
      <c r="I1" s="5" t="s">
        <v>7</v>
      </c>
      <c r="J1" s="46" t="s">
        <v>8</v>
      </c>
      <c r="K1" s="46" t="s">
        <v>9</v>
      </c>
      <c r="L1" s="46" t="s">
        <v>10</v>
      </c>
      <c r="M1" s="46" t="s">
        <v>11</v>
      </c>
      <c r="N1" s="46" t="s">
        <v>12</v>
      </c>
      <c r="O1" s="46" t="s">
        <v>67</v>
      </c>
      <c r="P1" s="47"/>
      <c r="Q1" s="47"/>
      <c r="R1" s="47"/>
      <c r="S1" s="50"/>
      <c r="T1" s="51" t="s">
        <v>68</v>
      </c>
      <c r="U1" s="47"/>
      <c r="V1" s="47"/>
      <c r="W1" s="47"/>
      <c r="X1" s="50"/>
      <c r="Y1" s="7" t="s">
        <v>18</v>
      </c>
    </row>
    <row r="2" spans="1:25">
      <c r="A2" s="34"/>
      <c r="B2" s="10"/>
      <c r="C2" s="34"/>
      <c r="D2" s="10"/>
      <c r="E2" s="10"/>
      <c r="F2" s="10"/>
      <c r="G2" s="10"/>
      <c r="H2" s="35"/>
      <c r="I2" s="35"/>
      <c r="J2" s="48"/>
      <c r="K2" s="48"/>
      <c r="L2" s="48"/>
      <c r="M2" s="48"/>
      <c r="N2" s="48"/>
      <c r="O2" s="49" t="s">
        <v>69</v>
      </c>
      <c r="P2" s="49" t="s">
        <v>70</v>
      </c>
      <c r="Q2" s="49" t="s">
        <v>71</v>
      </c>
      <c r="R2" s="49" t="s">
        <v>72</v>
      </c>
      <c r="S2" s="49" t="s">
        <v>73</v>
      </c>
      <c r="T2" s="49" t="s">
        <v>69</v>
      </c>
      <c r="U2" s="49" t="s">
        <v>70</v>
      </c>
      <c r="V2" s="49" t="s">
        <v>71</v>
      </c>
      <c r="W2" s="49" t="s">
        <v>72</v>
      </c>
      <c r="X2" s="49" t="s">
        <v>73</v>
      </c>
      <c r="Y2" s="12"/>
    </row>
    <row r="3" spans="1:25">
      <c r="A3" s="36">
        <v>1250230</v>
      </c>
      <c r="B3" s="36" t="s">
        <v>19</v>
      </c>
      <c r="C3" s="36">
        <v>212340</v>
      </c>
      <c r="D3" s="37" t="s">
        <v>74</v>
      </c>
      <c r="E3" s="38" t="s">
        <v>21</v>
      </c>
      <c r="F3" s="38" t="s">
        <v>22</v>
      </c>
      <c r="G3" s="13">
        <v>704</v>
      </c>
      <c r="H3" s="39" t="s">
        <v>75</v>
      </c>
      <c r="I3" s="39" t="s">
        <v>23</v>
      </c>
      <c r="J3" s="75" t="s">
        <v>24</v>
      </c>
      <c r="K3" s="75" t="s">
        <v>25</v>
      </c>
      <c r="L3" s="75" t="s">
        <v>26</v>
      </c>
      <c r="M3" s="75" t="s">
        <v>27</v>
      </c>
      <c r="N3" s="75" t="s">
        <v>28</v>
      </c>
      <c r="O3" s="17">
        <v>14</v>
      </c>
      <c r="P3" s="17">
        <v>70</v>
      </c>
      <c r="Q3" s="17">
        <v>96</v>
      </c>
      <c r="R3" s="17">
        <v>57</v>
      </c>
      <c r="S3" s="17">
        <v>23</v>
      </c>
      <c r="T3" s="13">
        <f>CEILING(O3+30,10)</f>
        <v>50</v>
      </c>
      <c r="U3" s="13">
        <f>CEILING(P3+30,10)</f>
        <v>100</v>
      </c>
      <c r="V3" s="13">
        <f>CEILING(Q3+30,10)</f>
        <v>130</v>
      </c>
      <c r="W3" s="13">
        <f>CEILING(R3+30,10)</f>
        <v>90</v>
      </c>
      <c r="X3" s="13">
        <f>CEILING(S3+30,10)</f>
        <v>60</v>
      </c>
      <c r="Y3" s="13">
        <f>SUM(T3:X3)</f>
        <v>430</v>
      </c>
    </row>
    <row r="4" spans="1:25">
      <c r="A4" s="40"/>
      <c r="B4" s="40"/>
      <c r="C4" s="40"/>
      <c r="D4" s="41"/>
      <c r="E4" s="42"/>
      <c r="F4" s="42"/>
      <c r="G4" s="20"/>
      <c r="H4" s="39" t="s">
        <v>76</v>
      </c>
      <c r="I4" s="39" t="s">
        <v>29</v>
      </c>
      <c r="J4" s="17"/>
      <c r="K4" s="17"/>
      <c r="L4" s="17"/>
      <c r="M4" s="17"/>
      <c r="N4" s="17"/>
      <c r="O4" s="17">
        <v>14</v>
      </c>
      <c r="P4" s="17">
        <v>70</v>
      </c>
      <c r="Q4" s="17">
        <v>96</v>
      </c>
      <c r="R4" s="17">
        <v>57</v>
      </c>
      <c r="S4" s="17">
        <v>23</v>
      </c>
      <c r="T4" s="20"/>
      <c r="U4" s="20"/>
      <c r="V4" s="20"/>
      <c r="W4" s="20"/>
      <c r="X4" s="20"/>
      <c r="Y4" s="20">
        <f t="shared" ref="Y4:Y20" si="0">SUM(T4:X4)</f>
        <v>0</v>
      </c>
    </row>
    <row r="5" spans="1:25">
      <c r="A5" s="40"/>
      <c r="B5" s="40"/>
      <c r="C5" s="40"/>
      <c r="D5" s="41"/>
      <c r="E5" s="43"/>
      <c r="F5" s="43"/>
      <c r="G5" s="22"/>
      <c r="H5" s="39" t="s">
        <v>77</v>
      </c>
      <c r="I5" s="39" t="s">
        <v>30</v>
      </c>
      <c r="J5" s="17"/>
      <c r="K5" s="17"/>
      <c r="L5" s="17"/>
      <c r="M5" s="17"/>
      <c r="N5" s="17"/>
      <c r="O5" s="17">
        <v>14</v>
      </c>
      <c r="P5" s="17">
        <v>70</v>
      </c>
      <c r="Q5" s="17">
        <v>96</v>
      </c>
      <c r="R5" s="17">
        <v>57</v>
      </c>
      <c r="S5" s="17">
        <v>23</v>
      </c>
      <c r="T5" s="22"/>
      <c r="U5" s="22"/>
      <c r="V5" s="22"/>
      <c r="W5" s="22"/>
      <c r="X5" s="22"/>
      <c r="Y5" s="22">
        <f t="shared" si="0"/>
        <v>0</v>
      </c>
    </row>
    <row r="6" spans="1:25">
      <c r="A6" s="40"/>
      <c r="B6" s="40"/>
      <c r="C6" s="40"/>
      <c r="D6" s="41"/>
      <c r="E6" s="38" t="s">
        <v>31</v>
      </c>
      <c r="F6" s="38" t="s">
        <v>32</v>
      </c>
      <c r="G6" s="13">
        <v>706</v>
      </c>
      <c r="H6" s="39" t="s">
        <v>78</v>
      </c>
      <c r="I6" s="39" t="s">
        <v>33</v>
      </c>
      <c r="J6" s="75" t="s">
        <v>34</v>
      </c>
      <c r="K6" s="75" t="s">
        <v>35</v>
      </c>
      <c r="L6" s="75" t="s">
        <v>36</v>
      </c>
      <c r="M6" s="75" t="s">
        <v>37</v>
      </c>
      <c r="N6" s="75" t="s">
        <v>38</v>
      </c>
      <c r="O6" s="17">
        <v>10</v>
      </c>
      <c r="P6" s="17">
        <v>52</v>
      </c>
      <c r="Q6" s="17">
        <v>71</v>
      </c>
      <c r="R6" s="17">
        <v>42</v>
      </c>
      <c r="S6" s="17">
        <v>16</v>
      </c>
      <c r="T6" s="13">
        <f>CEILING(O6+30,10)</f>
        <v>40</v>
      </c>
      <c r="U6" s="13">
        <f>CEILING(P6+30,10)</f>
        <v>90</v>
      </c>
      <c r="V6" s="13">
        <f>CEILING(Q6+30,10)</f>
        <v>110</v>
      </c>
      <c r="W6" s="13">
        <f>CEILING(R6+30,10)</f>
        <v>80</v>
      </c>
      <c r="X6" s="13">
        <f>CEILING(S6+30,10)</f>
        <v>50</v>
      </c>
      <c r="Y6" s="13">
        <f t="shared" si="0"/>
        <v>370</v>
      </c>
    </row>
    <row r="7" spans="1:25">
      <c r="A7" s="40"/>
      <c r="B7" s="40"/>
      <c r="C7" s="40"/>
      <c r="D7" s="41"/>
      <c r="E7" s="42"/>
      <c r="F7" s="42"/>
      <c r="G7" s="20"/>
      <c r="H7" s="39" t="s">
        <v>79</v>
      </c>
      <c r="I7" s="39" t="s">
        <v>39</v>
      </c>
      <c r="J7" s="17"/>
      <c r="K7" s="17"/>
      <c r="L7" s="17"/>
      <c r="M7" s="17"/>
      <c r="N7" s="17"/>
      <c r="O7" s="17">
        <v>10</v>
      </c>
      <c r="P7" s="17">
        <v>52</v>
      </c>
      <c r="Q7" s="17">
        <v>71</v>
      </c>
      <c r="R7" s="17">
        <v>42</v>
      </c>
      <c r="S7" s="17">
        <v>16</v>
      </c>
      <c r="T7" s="20"/>
      <c r="U7" s="20"/>
      <c r="V7" s="20"/>
      <c r="W7" s="20"/>
      <c r="X7" s="20"/>
      <c r="Y7" s="20">
        <f t="shared" si="0"/>
        <v>0</v>
      </c>
    </row>
    <row r="8" spans="1:25">
      <c r="A8" s="44"/>
      <c r="B8" s="44"/>
      <c r="C8" s="44"/>
      <c r="D8" s="45"/>
      <c r="E8" s="43"/>
      <c r="F8" s="43"/>
      <c r="G8" s="22"/>
      <c r="H8" s="39" t="s">
        <v>80</v>
      </c>
      <c r="I8" s="39" t="s">
        <v>40</v>
      </c>
      <c r="J8" s="17"/>
      <c r="K8" s="17"/>
      <c r="L8" s="17"/>
      <c r="M8" s="17"/>
      <c r="N8" s="17"/>
      <c r="O8" s="17">
        <v>10</v>
      </c>
      <c r="P8" s="17">
        <v>52</v>
      </c>
      <c r="Q8" s="17">
        <v>71</v>
      </c>
      <c r="R8" s="17">
        <v>42</v>
      </c>
      <c r="S8" s="17">
        <v>16</v>
      </c>
      <c r="T8" s="22"/>
      <c r="U8" s="22"/>
      <c r="V8" s="22"/>
      <c r="W8" s="22"/>
      <c r="X8" s="22"/>
      <c r="Y8" s="22">
        <f t="shared" si="0"/>
        <v>0</v>
      </c>
    </row>
    <row r="9" spans="1:25">
      <c r="A9" s="36">
        <v>1250254</v>
      </c>
      <c r="B9" s="36" t="s">
        <v>41</v>
      </c>
      <c r="C9" s="36">
        <v>212340</v>
      </c>
      <c r="D9" s="37" t="s">
        <v>42</v>
      </c>
      <c r="E9" s="38" t="s">
        <v>21</v>
      </c>
      <c r="F9" s="38" t="s">
        <v>22</v>
      </c>
      <c r="G9" s="13">
        <v>704</v>
      </c>
      <c r="H9" s="39" t="s">
        <v>75</v>
      </c>
      <c r="I9" s="39" t="s">
        <v>23</v>
      </c>
      <c r="J9" s="75" t="s">
        <v>43</v>
      </c>
      <c r="K9" s="75" t="s">
        <v>44</v>
      </c>
      <c r="L9" s="75" t="s">
        <v>45</v>
      </c>
      <c r="M9" s="75" t="s">
        <v>46</v>
      </c>
      <c r="N9" s="75" t="s">
        <v>47</v>
      </c>
      <c r="O9" s="17">
        <v>18</v>
      </c>
      <c r="P9" s="17">
        <v>96</v>
      </c>
      <c r="Q9" s="17">
        <v>131</v>
      </c>
      <c r="R9" s="17">
        <v>78</v>
      </c>
      <c r="S9" s="17">
        <v>31</v>
      </c>
      <c r="T9" s="13">
        <f>CEILING(O9+30,10)</f>
        <v>50</v>
      </c>
      <c r="U9" s="13">
        <f>CEILING(P9+30,10)</f>
        <v>130</v>
      </c>
      <c r="V9" s="13">
        <f>CEILING(Q9+30,10)</f>
        <v>170</v>
      </c>
      <c r="W9" s="13">
        <f>CEILING(R9+30,10)</f>
        <v>110</v>
      </c>
      <c r="X9" s="13">
        <f>CEILING(S9+30,10)</f>
        <v>70</v>
      </c>
      <c r="Y9" s="13">
        <f t="shared" si="0"/>
        <v>530</v>
      </c>
    </row>
    <row r="10" spans="1:25">
      <c r="A10" s="40"/>
      <c r="B10" s="40"/>
      <c r="C10" s="40"/>
      <c r="D10" s="41"/>
      <c r="E10" s="42"/>
      <c r="F10" s="42"/>
      <c r="G10" s="20"/>
      <c r="H10" s="39" t="s">
        <v>76</v>
      </c>
      <c r="I10" s="39" t="s">
        <v>29</v>
      </c>
      <c r="J10" s="17"/>
      <c r="K10" s="17"/>
      <c r="L10" s="17"/>
      <c r="M10" s="17"/>
      <c r="N10" s="17"/>
      <c r="O10" s="17">
        <v>18</v>
      </c>
      <c r="P10" s="17">
        <v>96</v>
      </c>
      <c r="Q10" s="17">
        <v>131</v>
      </c>
      <c r="R10" s="17">
        <v>78</v>
      </c>
      <c r="S10" s="17">
        <v>31</v>
      </c>
      <c r="T10" s="20"/>
      <c r="U10" s="20"/>
      <c r="V10" s="20"/>
      <c r="W10" s="20"/>
      <c r="X10" s="20"/>
      <c r="Y10" s="20">
        <f t="shared" si="0"/>
        <v>0</v>
      </c>
    </row>
    <row r="11" spans="1:25">
      <c r="A11" s="40"/>
      <c r="B11" s="40"/>
      <c r="C11" s="40"/>
      <c r="D11" s="41"/>
      <c r="E11" s="43"/>
      <c r="F11" s="43"/>
      <c r="G11" s="22"/>
      <c r="H11" s="39" t="s">
        <v>77</v>
      </c>
      <c r="I11" s="39" t="s">
        <v>30</v>
      </c>
      <c r="J11" s="17"/>
      <c r="K11" s="17"/>
      <c r="L11" s="17"/>
      <c r="M11" s="17"/>
      <c r="N11" s="17"/>
      <c r="O11" s="17">
        <v>18</v>
      </c>
      <c r="P11" s="17">
        <v>96</v>
      </c>
      <c r="Q11" s="17">
        <v>131</v>
      </c>
      <c r="R11" s="17">
        <v>78</v>
      </c>
      <c r="S11" s="17">
        <v>31</v>
      </c>
      <c r="T11" s="22"/>
      <c r="U11" s="22"/>
      <c r="V11" s="22"/>
      <c r="W11" s="22"/>
      <c r="X11" s="22"/>
      <c r="Y11" s="22">
        <f t="shared" si="0"/>
        <v>0</v>
      </c>
    </row>
    <row r="12" spans="1:25">
      <c r="A12" s="40"/>
      <c r="B12" s="40"/>
      <c r="C12" s="40"/>
      <c r="D12" s="41"/>
      <c r="E12" s="38" t="s">
        <v>31</v>
      </c>
      <c r="F12" s="38" t="s">
        <v>32</v>
      </c>
      <c r="G12" s="13">
        <v>706</v>
      </c>
      <c r="H12" s="39" t="s">
        <v>78</v>
      </c>
      <c r="I12" s="39" t="s">
        <v>33</v>
      </c>
      <c r="J12" s="75" t="s">
        <v>48</v>
      </c>
      <c r="K12" s="75" t="s">
        <v>49</v>
      </c>
      <c r="L12" s="75" t="s">
        <v>50</v>
      </c>
      <c r="M12" s="75" t="s">
        <v>51</v>
      </c>
      <c r="N12" s="75" t="s">
        <v>52</v>
      </c>
      <c r="O12" s="17">
        <v>7</v>
      </c>
      <c r="P12" s="17">
        <v>35</v>
      </c>
      <c r="Q12" s="17">
        <v>48</v>
      </c>
      <c r="R12" s="17">
        <v>29</v>
      </c>
      <c r="S12" s="17">
        <v>11</v>
      </c>
      <c r="T12" s="13">
        <f>CEILING(O12+30,10)</f>
        <v>40</v>
      </c>
      <c r="U12" s="13">
        <f>CEILING(P12+30,10)</f>
        <v>70</v>
      </c>
      <c r="V12" s="13">
        <f>CEILING(Q12+30,10)</f>
        <v>80</v>
      </c>
      <c r="W12" s="13">
        <f>CEILING(R12+30,10)</f>
        <v>60</v>
      </c>
      <c r="X12" s="13">
        <f>CEILING(S12+30,10)</f>
        <v>50</v>
      </c>
      <c r="Y12" s="13">
        <f t="shared" si="0"/>
        <v>300</v>
      </c>
    </row>
    <row r="13" spans="1:25">
      <c r="A13" s="40"/>
      <c r="B13" s="40"/>
      <c r="C13" s="40"/>
      <c r="D13" s="41"/>
      <c r="E13" s="42"/>
      <c r="F13" s="42"/>
      <c r="G13" s="20"/>
      <c r="H13" s="39" t="s">
        <v>79</v>
      </c>
      <c r="I13" s="39" t="s">
        <v>39</v>
      </c>
      <c r="J13" s="17"/>
      <c r="K13" s="17"/>
      <c r="L13" s="17"/>
      <c r="M13" s="17"/>
      <c r="N13" s="17"/>
      <c r="O13" s="17">
        <v>7</v>
      </c>
      <c r="P13" s="17">
        <v>35</v>
      </c>
      <c r="Q13" s="17">
        <v>48</v>
      </c>
      <c r="R13" s="17">
        <v>29</v>
      </c>
      <c r="S13" s="17">
        <v>11</v>
      </c>
      <c r="T13" s="20"/>
      <c r="U13" s="20"/>
      <c r="V13" s="20"/>
      <c r="W13" s="20"/>
      <c r="X13" s="20"/>
      <c r="Y13" s="20">
        <f t="shared" si="0"/>
        <v>0</v>
      </c>
    </row>
    <row r="14" spans="1:25">
      <c r="A14" s="44"/>
      <c r="B14" s="44"/>
      <c r="C14" s="44"/>
      <c r="D14" s="45"/>
      <c r="E14" s="43"/>
      <c r="F14" s="43"/>
      <c r="G14" s="22"/>
      <c r="H14" s="39" t="s">
        <v>80</v>
      </c>
      <c r="I14" s="39" t="s">
        <v>40</v>
      </c>
      <c r="J14" s="17"/>
      <c r="K14" s="17"/>
      <c r="L14" s="17"/>
      <c r="M14" s="17"/>
      <c r="N14" s="17"/>
      <c r="O14" s="17">
        <v>7</v>
      </c>
      <c r="P14" s="17">
        <v>35</v>
      </c>
      <c r="Q14" s="17">
        <v>48</v>
      </c>
      <c r="R14" s="17">
        <v>29</v>
      </c>
      <c r="S14" s="17">
        <v>11</v>
      </c>
      <c r="T14" s="22"/>
      <c r="U14" s="22"/>
      <c r="V14" s="22"/>
      <c r="W14" s="22"/>
      <c r="X14" s="22"/>
      <c r="Y14" s="22">
        <f t="shared" si="0"/>
        <v>0</v>
      </c>
    </row>
    <row r="15" spans="1:25">
      <c r="A15" s="36">
        <v>1250263</v>
      </c>
      <c r="B15" s="36" t="s">
        <v>53</v>
      </c>
      <c r="C15" s="36">
        <v>212340</v>
      </c>
      <c r="D15" s="37" t="s">
        <v>54</v>
      </c>
      <c r="E15" s="38" t="s">
        <v>21</v>
      </c>
      <c r="F15" s="38" t="s">
        <v>22</v>
      </c>
      <c r="G15" s="13">
        <v>704</v>
      </c>
      <c r="H15" s="39" t="s">
        <v>75</v>
      </c>
      <c r="I15" s="39" t="s">
        <v>23</v>
      </c>
      <c r="J15" s="17" t="s">
        <v>55</v>
      </c>
      <c r="K15" s="17" t="s">
        <v>56</v>
      </c>
      <c r="L15" s="17" t="s">
        <v>57</v>
      </c>
      <c r="M15" s="17" t="s">
        <v>58</v>
      </c>
      <c r="N15" s="17" t="s">
        <v>59</v>
      </c>
      <c r="O15" s="17">
        <v>11</v>
      </c>
      <c r="P15" s="17">
        <v>59</v>
      </c>
      <c r="Q15" s="17">
        <v>80</v>
      </c>
      <c r="R15" s="17">
        <v>48</v>
      </c>
      <c r="S15" s="17">
        <v>19</v>
      </c>
      <c r="T15" s="13">
        <f>CEILING(O15+30,10)</f>
        <v>50</v>
      </c>
      <c r="U15" s="13">
        <f>CEILING(P15+30,10)</f>
        <v>90</v>
      </c>
      <c r="V15" s="13">
        <f>CEILING(Q15+30,10)</f>
        <v>110</v>
      </c>
      <c r="W15" s="13">
        <f>CEILING(R15+30,10)</f>
        <v>80</v>
      </c>
      <c r="X15" s="13">
        <f>CEILING(S15+30,10)</f>
        <v>50</v>
      </c>
      <c r="Y15" s="13">
        <f t="shared" si="0"/>
        <v>380</v>
      </c>
    </row>
    <row r="16" spans="1:25">
      <c r="A16" s="40"/>
      <c r="B16" s="40"/>
      <c r="C16" s="40"/>
      <c r="D16" s="41"/>
      <c r="E16" s="42"/>
      <c r="F16" s="42"/>
      <c r="G16" s="20"/>
      <c r="H16" s="39" t="s">
        <v>76</v>
      </c>
      <c r="I16" s="39" t="s">
        <v>29</v>
      </c>
      <c r="J16" s="17"/>
      <c r="K16" s="17"/>
      <c r="L16" s="17"/>
      <c r="M16" s="17"/>
      <c r="N16" s="17"/>
      <c r="O16" s="17">
        <v>11</v>
      </c>
      <c r="P16" s="17">
        <v>59</v>
      </c>
      <c r="Q16" s="17">
        <v>80</v>
      </c>
      <c r="R16" s="17">
        <v>48</v>
      </c>
      <c r="S16" s="17">
        <v>19</v>
      </c>
      <c r="T16" s="20"/>
      <c r="U16" s="20"/>
      <c r="V16" s="20"/>
      <c r="W16" s="20"/>
      <c r="X16" s="20"/>
      <c r="Y16" s="20">
        <f t="shared" si="0"/>
        <v>0</v>
      </c>
    </row>
    <row r="17" spans="1:25">
      <c r="A17" s="40"/>
      <c r="B17" s="40"/>
      <c r="C17" s="40"/>
      <c r="D17" s="41"/>
      <c r="E17" s="43"/>
      <c r="F17" s="43"/>
      <c r="G17" s="22"/>
      <c r="H17" s="39" t="s">
        <v>77</v>
      </c>
      <c r="I17" s="39" t="s">
        <v>30</v>
      </c>
      <c r="J17" s="17"/>
      <c r="K17" s="17"/>
      <c r="L17" s="17"/>
      <c r="M17" s="17"/>
      <c r="N17" s="17"/>
      <c r="O17" s="17">
        <v>11</v>
      </c>
      <c r="P17" s="17">
        <v>59</v>
      </c>
      <c r="Q17" s="17">
        <v>80</v>
      </c>
      <c r="R17" s="17">
        <v>48</v>
      </c>
      <c r="S17" s="17">
        <v>19</v>
      </c>
      <c r="T17" s="22"/>
      <c r="U17" s="22"/>
      <c r="V17" s="22"/>
      <c r="W17" s="22"/>
      <c r="X17" s="22"/>
      <c r="Y17" s="22">
        <f t="shared" si="0"/>
        <v>0</v>
      </c>
    </row>
    <row r="18" spans="1:25">
      <c r="A18" s="40"/>
      <c r="B18" s="40"/>
      <c r="C18" s="40"/>
      <c r="D18" s="41"/>
      <c r="E18" s="38" t="s">
        <v>31</v>
      </c>
      <c r="F18" s="38" t="s">
        <v>32</v>
      </c>
      <c r="G18" s="13">
        <v>706</v>
      </c>
      <c r="H18" s="39" t="s">
        <v>78</v>
      </c>
      <c r="I18" s="39" t="s">
        <v>33</v>
      </c>
      <c r="J18" s="17" t="s">
        <v>60</v>
      </c>
      <c r="K18" s="17" t="s">
        <v>61</v>
      </c>
      <c r="L18" s="17" t="s">
        <v>62</v>
      </c>
      <c r="M18" s="17" t="s">
        <v>63</v>
      </c>
      <c r="N18" s="17" t="s">
        <v>64</v>
      </c>
      <c r="O18" s="17">
        <v>8</v>
      </c>
      <c r="P18" s="17">
        <v>42</v>
      </c>
      <c r="Q18" s="17">
        <v>58</v>
      </c>
      <c r="R18" s="17">
        <v>34</v>
      </c>
      <c r="S18" s="17">
        <v>14</v>
      </c>
      <c r="T18" s="13">
        <f>CEILING(O18+30,10)</f>
        <v>40</v>
      </c>
      <c r="U18" s="13">
        <f>CEILING(P18+30,10)</f>
        <v>80</v>
      </c>
      <c r="V18" s="13">
        <f>CEILING(Q18+30,10)</f>
        <v>90</v>
      </c>
      <c r="W18" s="13">
        <f>CEILING(R18+30,10)</f>
        <v>70</v>
      </c>
      <c r="X18" s="13">
        <f>CEILING(S18+30,10)</f>
        <v>50</v>
      </c>
      <c r="Y18" s="13">
        <f t="shared" si="0"/>
        <v>330</v>
      </c>
    </row>
    <row r="19" spans="1:25">
      <c r="A19" s="40"/>
      <c r="B19" s="40"/>
      <c r="C19" s="40"/>
      <c r="D19" s="41"/>
      <c r="E19" s="42"/>
      <c r="F19" s="42"/>
      <c r="G19" s="20"/>
      <c r="H19" s="39" t="s">
        <v>79</v>
      </c>
      <c r="I19" s="39" t="s">
        <v>39</v>
      </c>
      <c r="J19" s="17"/>
      <c r="K19" s="17"/>
      <c r="L19" s="17"/>
      <c r="M19" s="17"/>
      <c r="N19" s="17"/>
      <c r="O19" s="17">
        <v>8</v>
      </c>
      <c r="P19" s="17">
        <v>42</v>
      </c>
      <c r="Q19" s="17">
        <v>58</v>
      </c>
      <c r="R19" s="17">
        <v>34</v>
      </c>
      <c r="S19" s="17">
        <v>14</v>
      </c>
      <c r="T19" s="20"/>
      <c r="U19" s="20"/>
      <c r="V19" s="20"/>
      <c r="W19" s="20"/>
      <c r="X19" s="20"/>
      <c r="Y19" s="20">
        <f t="shared" si="0"/>
        <v>0</v>
      </c>
    </row>
    <row r="20" spans="1:25">
      <c r="A20" s="44"/>
      <c r="B20" s="44"/>
      <c r="C20" s="44"/>
      <c r="D20" s="45"/>
      <c r="E20" s="43"/>
      <c r="F20" s="43"/>
      <c r="G20" s="22"/>
      <c r="H20" s="39" t="s">
        <v>80</v>
      </c>
      <c r="I20" s="39" t="s">
        <v>40</v>
      </c>
      <c r="J20" s="17"/>
      <c r="K20" s="17"/>
      <c r="L20" s="17"/>
      <c r="M20" s="17"/>
      <c r="N20" s="17"/>
      <c r="O20" s="17">
        <v>8</v>
      </c>
      <c r="P20" s="17">
        <v>42</v>
      </c>
      <c r="Q20" s="17">
        <v>58</v>
      </c>
      <c r="R20" s="17">
        <v>34</v>
      </c>
      <c r="S20" s="17">
        <v>14</v>
      </c>
      <c r="T20" s="22"/>
      <c r="U20" s="22"/>
      <c r="V20" s="22"/>
      <c r="W20" s="22"/>
      <c r="X20" s="22"/>
      <c r="Y20" s="22">
        <f t="shared" si="0"/>
        <v>0</v>
      </c>
    </row>
    <row r="21" spans="1:25">
      <c r="A21" s="44"/>
      <c r="B21" s="44"/>
      <c r="C21" s="44"/>
      <c r="D21" s="45"/>
      <c r="E21" s="43"/>
      <c r="F21" s="43"/>
      <c r="G21" s="22"/>
      <c r="H21" s="39"/>
      <c r="I21" s="39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29" t="s">
        <v>65</v>
      </c>
      <c r="V21" s="30"/>
      <c r="W21" s="30"/>
      <c r="X21" s="31"/>
      <c r="Y21" s="17">
        <f>SUM(Y3:Y20)</f>
        <v>2340</v>
      </c>
    </row>
    <row r="22" spans="1:25">
      <c r="A22" s="44"/>
      <c r="B22" s="44"/>
      <c r="C22" s="44"/>
      <c r="D22" s="45"/>
      <c r="E22" s="43"/>
      <c r="F22" s="43"/>
      <c r="G22" s="22"/>
      <c r="H22" s="39"/>
      <c r="I22" s="39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29"/>
      <c r="W22" s="30"/>
      <c r="X22" s="31"/>
      <c r="Y22" s="17"/>
    </row>
  </sheetData>
  <mergeCells count="115">
    <mergeCell ref="O1:S1"/>
    <mergeCell ref="T1:X1"/>
    <mergeCell ref="U21:X21"/>
    <mergeCell ref="V22:X22"/>
    <mergeCell ref="A1:A2"/>
    <mergeCell ref="A3:A8"/>
    <mergeCell ref="A9:A14"/>
    <mergeCell ref="A15:A20"/>
    <mergeCell ref="B1:B2"/>
    <mergeCell ref="B3:B8"/>
    <mergeCell ref="B9:B14"/>
    <mergeCell ref="B15:B20"/>
    <mergeCell ref="C1:C2"/>
    <mergeCell ref="C3:C8"/>
    <mergeCell ref="C9:C14"/>
    <mergeCell ref="C15:C20"/>
    <mergeCell ref="D1:D2"/>
    <mergeCell ref="D3:D8"/>
    <mergeCell ref="D9:D14"/>
    <mergeCell ref="D15:D20"/>
    <mergeCell ref="E1:E2"/>
    <mergeCell ref="E3:E5"/>
    <mergeCell ref="E6:E8"/>
    <mergeCell ref="E9:E11"/>
    <mergeCell ref="E12:E14"/>
    <mergeCell ref="E15:E17"/>
    <mergeCell ref="E18:E20"/>
    <mergeCell ref="F1:F2"/>
    <mergeCell ref="F3:F5"/>
    <mergeCell ref="F6:F8"/>
    <mergeCell ref="F9:F11"/>
    <mergeCell ref="F12:F14"/>
    <mergeCell ref="F15:F17"/>
    <mergeCell ref="F18:F20"/>
    <mergeCell ref="G1:G2"/>
    <mergeCell ref="G3:G5"/>
    <mergeCell ref="G6:G8"/>
    <mergeCell ref="G9:G11"/>
    <mergeCell ref="G12:G14"/>
    <mergeCell ref="G15:G17"/>
    <mergeCell ref="G18:G20"/>
    <mergeCell ref="H1:H2"/>
    <mergeCell ref="I1:I2"/>
    <mergeCell ref="J1:J2"/>
    <mergeCell ref="J3:J5"/>
    <mergeCell ref="J6:J8"/>
    <mergeCell ref="J9:J11"/>
    <mergeCell ref="J12:J14"/>
    <mergeCell ref="J15:J17"/>
    <mergeCell ref="J18:J20"/>
    <mergeCell ref="K1:K2"/>
    <mergeCell ref="K3:K5"/>
    <mergeCell ref="K6:K8"/>
    <mergeCell ref="K9:K11"/>
    <mergeCell ref="K12:K14"/>
    <mergeCell ref="K15:K17"/>
    <mergeCell ref="K18:K20"/>
    <mergeCell ref="L1:L2"/>
    <mergeCell ref="L3:L5"/>
    <mergeCell ref="L6:L8"/>
    <mergeCell ref="L9:L11"/>
    <mergeCell ref="L12:L14"/>
    <mergeCell ref="L15:L17"/>
    <mergeCell ref="L18:L20"/>
    <mergeCell ref="M1:M2"/>
    <mergeCell ref="M3:M5"/>
    <mergeCell ref="M6:M8"/>
    <mergeCell ref="M9:M11"/>
    <mergeCell ref="M12:M14"/>
    <mergeCell ref="M15:M17"/>
    <mergeCell ref="M18:M20"/>
    <mergeCell ref="N1:N2"/>
    <mergeCell ref="N3:N5"/>
    <mergeCell ref="N6:N8"/>
    <mergeCell ref="N9:N11"/>
    <mergeCell ref="N12:N14"/>
    <mergeCell ref="N15:N17"/>
    <mergeCell ref="N18:N20"/>
    <mergeCell ref="T3:T5"/>
    <mergeCell ref="T6:T8"/>
    <mergeCell ref="T9:T11"/>
    <mergeCell ref="T12:T14"/>
    <mergeCell ref="T15:T17"/>
    <mergeCell ref="T18:T20"/>
    <mergeCell ref="U3:U5"/>
    <mergeCell ref="U6:U8"/>
    <mergeCell ref="U9:U11"/>
    <mergeCell ref="U12:U14"/>
    <mergeCell ref="U15:U17"/>
    <mergeCell ref="U18:U20"/>
    <mergeCell ref="V3:V5"/>
    <mergeCell ref="V6:V8"/>
    <mergeCell ref="V9:V11"/>
    <mergeCell ref="V12:V14"/>
    <mergeCell ref="V15:V17"/>
    <mergeCell ref="V18:V20"/>
    <mergeCell ref="W3:W5"/>
    <mergeCell ref="W6:W8"/>
    <mergeCell ref="W9:W11"/>
    <mergeCell ref="W12:W14"/>
    <mergeCell ref="W15:W17"/>
    <mergeCell ref="W18:W20"/>
    <mergeCell ref="X3:X5"/>
    <mergeCell ref="X6:X8"/>
    <mergeCell ref="X9:X11"/>
    <mergeCell ref="X12:X14"/>
    <mergeCell ref="X15:X17"/>
    <mergeCell ref="X18:X20"/>
    <mergeCell ref="Y1:Y2"/>
    <mergeCell ref="Y3:Y5"/>
    <mergeCell ref="Y6:Y8"/>
    <mergeCell ref="Y9:Y11"/>
    <mergeCell ref="Y12:Y14"/>
    <mergeCell ref="Y15:Y17"/>
    <mergeCell ref="Y18:Y20"/>
  </mergeCells>
  <dataValidations count="1">
    <dataValidation type="textLength" operator="lessThanOrEqual" allowBlank="1" showInputMessage="1" showErrorMessage="1" errorTitle="30 Character Max Limit" error="This value cannot exceed more that 30 characters." sqref="A3:C3 C4:C20 A4:B17">
      <formula1>30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Q25" sqref="Q25"/>
    </sheetView>
  </sheetViews>
  <sheetFormatPr defaultColWidth="9" defaultRowHeight="15"/>
  <cols>
    <col min="1" max="1" width="9.44444444444444" style="1" customWidth="1"/>
    <col min="2" max="2" width="9.33333333333333" style="1" customWidth="1"/>
    <col min="3" max="3" width="9.11111111111111" style="1" hidden="1" customWidth="1"/>
    <col min="4" max="4" width="20.5555555555556" style="1" customWidth="1"/>
    <col min="5" max="5" width="23.5555555555556" style="2" customWidth="1"/>
    <col min="6" max="6" width="21.7777777777778" style="1" customWidth="1"/>
    <col min="7" max="7" width="9.22222222222222" style="1" customWidth="1"/>
    <col min="8" max="8" width="19.5555555555556" style="1" customWidth="1"/>
    <col min="9" max="9" width="10.2222222222222" style="1" customWidth="1"/>
    <col min="10" max="10" width="5.55555555555556" style="1" hidden="1" customWidth="1"/>
    <col min="11" max="11" width="6.11111111111111" style="1" hidden="1" customWidth="1"/>
    <col min="12" max="12" width="5" style="1" hidden="1" customWidth="1"/>
    <col min="13" max="15" width="15.6666666666667" style="1" hidden="1" customWidth="1"/>
    <col min="16" max="16" width="5" style="1" customWidth="1"/>
    <col min="17" max="17" width="6.11111111111111" style="1" customWidth="1"/>
    <col min="18" max="18" width="5" style="1" customWidth="1"/>
    <col min="19" max="19" width="9" style="1" customWidth="1"/>
    <col min="20" max="16384" width="9" style="1"/>
  </cols>
  <sheetData>
    <row r="1" spans="1:19">
      <c r="A1" s="3" t="s">
        <v>0</v>
      </c>
      <c r="B1" s="4" t="s">
        <v>1</v>
      </c>
      <c r="C1" s="3" t="s">
        <v>2</v>
      </c>
      <c r="D1" s="5" t="s">
        <v>81</v>
      </c>
      <c r="E1" s="5" t="s">
        <v>4</v>
      </c>
      <c r="F1" s="4" t="s">
        <v>5</v>
      </c>
      <c r="G1" s="6" t="s">
        <v>6</v>
      </c>
      <c r="H1" s="7" t="s">
        <v>66</v>
      </c>
      <c r="I1" s="5" t="s">
        <v>82</v>
      </c>
      <c r="J1" s="26" t="s">
        <v>67</v>
      </c>
      <c r="K1" s="26"/>
      <c r="L1" s="26"/>
      <c r="M1" s="6" t="s">
        <v>83</v>
      </c>
      <c r="N1" s="6" t="s">
        <v>84</v>
      </c>
      <c r="O1" s="6" t="s">
        <v>85</v>
      </c>
      <c r="P1" s="26" t="s">
        <v>86</v>
      </c>
      <c r="Q1" s="26"/>
      <c r="R1" s="26"/>
      <c r="S1" s="5" t="s">
        <v>87</v>
      </c>
    </row>
    <row r="2" spans="1:19">
      <c r="A2" s="8"/>
      <c r="B2" s="9"/>
      <c r="C2" s="8"/>
      <c r="D2" s="10"/>
      <c r="E2" s="10"/>
      <c r="F2" s="9"/>
      <c r="G2" s="11"/>
      <c r="H2" s="12"/>
      <c r="I2" s="27"/>
      <c r="J2" s="12" t="s">
        <v>70</v>
      </c>
      <c r="K2" s="12" t="s">
        <v>71</v>
      </c>
      <c r="L2" s="12" t="s">
        <v>72</v>
      </c>
      <c r="M2" s="11"/>
      <c r="N2" s="11"/>
      <c r="O2" s="11"/>
      <c r="P2" s="12" t="s">
        <v>70</v>
      </c>
      <c r="Q2" s="12" t="s">
        <v>71</v>
      </c>
      <c r="R2" s="12" t="s">
        <v>72</v>
      </c>
      <c r="S2" s="27"/>
    </row>
    <row r="3" spans="1:19">
      <c r="A3" s="13" t="s">
        <v>88</v>
      </c>
      <c r="B3" s="14" t="s">
        <v>19</v>
      </c>
      <c r="C3" s="13" t="s">
        <v>89</v>
      </c>
      <c r="D3" s="15" t="s">
        <v>74</v>
      </c>
      <c r="E3" s="13" t="s">
        <v>21</v>
      </c>
      <c r="F3" s="14" t="s">
        <v>22</v>
      </c>
      <c r="G3" s="16">
        <v>704</v>
      </c>
      <c r="H3" s="17" t="s">
        <v>75</v>
      </c>
      <c r="I3" s="17" t="s">
        <v>23</v>
      </c>
      <c r="J3" s="17">
        <v>300</v>
      </c>
      <c r="K3" s="17">
        <v>450</v>
      </c>
      <c r="L3" s="17">
        <v>150</v>
      </c>
      <c r="M3" s="73" t="s">
        <v>25</v>
      </c>
      <c r="N3" s="73" t="s">
        <v>26</v>
      </c>
      <c r="O3" s="73" t="s">
        <v>27</v>
      </c>
      <c r="P3" s="13">
        <f>CEILING(J3+30,10)</f>
        <v>330</v>
      </c>
      <c r="Q3" s="13">
        <f>CEILING(K3+30,10)</f>
        <v>480</v>
      </c>
      <c r="R3" s="13">
        <f>CEILING(L3+30,10)</f>
        <v>180</v>
      </c>
      <c r="S3" s="13">
        <f>SUM(P3:R3)</f>
        <v>990</v>
      </c>
    </row>
    <row r="4" spans="1:19">
      <c r="A4" s="18"/>
      <c r="B4" s="18"/>
      <c r="C4" s="18"/>
      <c r="D4" s="19"/>
      <c r="E4" s="20"/>
      <c r="F4" s="18"/>
      <c r="G4" s="21"/>
      <c r="H4" s="17" t="s">
        <v>76</v>
      </c>
      <c r="I4" s="17" t="s">
        <v>29</v>
      </c>
      <c r="J4" s="17">
        <v>300</v>
      </c>
      <c r="K4" s="17">
        <v>450</v>
      </c>
      <c r="L4" s="17">
        <v>150</v>
      </c>
      <c r="M4" s="28"/>
      <c r="N4" s="28"/>
      <c r="O4" s="28"/>
      <c r="P4" s="20"/>
      <c r="Q4" s="20"/>
      <c r="R4" s="20"/>
      <c r="S4" s="20">
        <f t="shared" ref="S4:S20" si="0">SUM(P4:R4)</f>
        <v>0</v>
      </c>
    </row>
    <row r="5" spans="1:19">
      <c r="A5" s="18"/>
      <c r="B5" s="18"/>
      <c r="C5" s="18"/>
      <c r="D5" s="19"/>
      <c r="E5" s="22"/>
      <c r="F5" s="23"/>
      <c r="G5" s="24"/>
      <c r="H5" s="17" t="s">
        <v>77</v>
      </c>
      <c r="I5" s="17" t="s">
        <v>30</v>
      </c>
      <c r="J5" s="17">
        <v>300</v>
      </c>
      <c r="K5" s="17">
        <v>450</v>
      </c>
      <c r="L5" s="17">
        <v>150</v>
      </c>
      <c r="M5" s="28"/>
      <c r="N5" s="28"/>
      <c r="O5" s="28"/>
      <c r="P5" s="22"/>
      <c r="Q5" s="22"/>
      <c r="R5" s="22"/>
      <c r="S5" s="22">
        <f t="shared" si="0"/>
        <v>0</v>
      </c>
    </row>
    <row r="6" spans="1:19">
      <c r="A6" s="18"/>
      <c r="B6" s="18"/>
      <c r="C6" s="18"/>
      <c r="D6" s="19"/>
      <c r="E6" s="13" t="s">
        <v>31</v>
      </c>
      <c r="F6" s="14" t="s">
        <v>32</v>
      </c>
      <c r="G6" s="16">
        <v>706</v>
      </c>
      <c r="H6" s="17" t="s">
        <v>78</v>
      </c>
      <c r="I6" s="17" t="s">
        <v>33</v>
      </c>
      <c r="J6" s="17">
        <v>326</v>
      </c>
      <c r="K6" s="17">
        <v>489</v>
      </c>
      <c r="L6" s="17">
        <v>163</v>
      </c>
      <c r="M6" s="73" t="s">
        <v>35</v>
      </c>
      <c r="N6" s="73" t="s">
        <v>36</v>
      </c>
      <c r="O6" s="73" t="s">
        <v>37</v>
      </c>
      <c r="P6" s="13">
        <f>CEILING(J6+30,10)</f>
        <v>360</v>
      </c>
      <c r="Q6" s="13">
        <f>CEILING(K6+30,10)</f>
        <v>520</v>
      </c>
      <c r="R6" s="13">
        <f>CEILING(L6+30,10)</f>
        <v>200</v>
      </c>
      <c r="S6" s="13">
        <f t="shared" si="0"/>
        <v>1080</v>
      </c>
    </row>
    <row r="7" spans="1:19">
      <c r="A7" s="18"/>
      <c r="B7" s="18"/>
      <c r="C7" s="18"/>
      <c r="D7" s="19"/>
      <c r="E7" s="20"/>
      <c r="F7" s="18"/>
      <c r="G7" s="21"/>
      <c r="H7" s="17" t="s">
        <v>79</v>
      </c>
      <c r="I7" s="17" t="s">
        <v>39</v>
      </c>
      <c r="J7" s="17">
        <v>326</v>
      </c>
      <c r="K7" s="17">
        <v>489</v>
      </c>
      <c r="L7" s="17">
        <v>163</v>
      </c>
      <c r="M7" s="28"/>
      <c r="N7" s="28"/>
      <c r="O7" s="28"/>
      <c r="P7" s="20"/>
      <c r="Q7" s="20"/>
      <c r="R7" s="20"/>
      <c r="S7" s="20">
        <f t="shared" si="0"/>
        <v>0</v>
      </c>
    </row>
    <row r="8" spans="1:19">
      <c r="A8" s="23"/>
      <c r="B8" s="23"/>
      <c r="C8" s="23"/>
      <c r="D8" s="25"/>
      <c r="E8" s="22"/>
      <c r="F8" s="23"/>
      <c r="G8" s="24"/>
      <c r="H8" s="17" t="s">
        <v>80</v>
      </c>
      <c r="I8" s="17" t="s">
        <v>40</v>
      </c>
      <c r="J8" s="17">
        <v>326</v>
      </c>
      <c r="K8" s="17">
        <v>489</v>
      </c>
      <c r="L8" s="17">
        <v>163</v>
      </c>
      <c r="M8" s="28"/>
      <c r="N8" s="28"/>
      <c r="O8" s="28"/>
      <c r="P8" s="22"/>
      <c r="Q8" s="22"/>
      <c r="R8" s="22"/>
      <c r="S8" s="22">
        <f t="shared" si="0"/>
        <v>0</v>
      </c>
    </row>
    <row r="9" spans="1:19">
      <c r="A9" s="14">
        <v>1250255</v>
      </c>
      <c r="B9" s="14" t="s">
        <v>41</v>
      </c>
      <c r="C9" s="13" t="s">
        <v>89</v>
      </c>
      <c r="D9" s="15" t="s">
        <v>42</v>
      </c>
      <c r="E9" s="13" t="s">
        <v>21</v>
      </c>
      <c r="F9" s="14" t="s">
        <v>22</v>
      </c>
      <c r="G9" s="16">
        <v>704</v>
      </c>
      <c r="H9" s="17" t="s">
        <v>75</v>
      </c>
      <c r="I9" s="17" t="s">
        <v>23</v>
      </c>
      <c r="J9" s="17">
        <v>300</v>
      </c>
      <c r="K9" s="17">
        <v>450</v>
      </c>
      <c r="L9" s="17">
        <v>150</v>
      </c>
      <c r="M9" s="73" t="s">
        <v>44</v>
      </c>
      <c r="N9" s="73" t="s">
        <v>45</v>
      </c>
      <c r="O9" s="73" t="s">
        <v>46</v>
      </c>
      <c r="P9" s="13">
        <f>CEILING(J9+30,10)</f>
        <v>330</v>
      </c>
      <c r="Q9" s="13">
        <f>CEILING(K9+30,10)</f>
        <v>480</v>
      </c>
      <c r="R9" s="13">
        <f>CEILING(L9+30,10)</f>
        <v>180</v>
      </c>
      <c r="S9" s="13">
        <f t="shared" si="0"/>
        <v>990</v>
      </c>
    </row>
    <row r="10" spans="1:19">
      <c r="A10" s="18"/>
      <c r="B10" s="18"/>
      <c r="C10" s="18"/>
      <c r="D10" s="19"/>
      <c r="E10" s="20"/>
      <c r="F10" s="18"/>
      <c r="G10" s="21"/>
      <c r="H10" s="17" t="s">
        <v>76</v>
      </c>
      <c r="I10" s="17" t="s">
        <v>29</v>
      </c>
      <c r="J10" s="17">
        <v>300</v>
      </c>
      <c r="K10" s="17">
        <v>450</v>
      </c>
      <c r="L10" s="17">
        <v>150</v>
      </c>
      <c r="M10" s="28"/>
      <c r="N10" s="28"/>
      <c r="O10" s="28"/>
      <c r="P10" s="20"/>
      <c r="Q10" s="20"/>
      <c r="R10" s="20"/>
      <c r="S10" s="20">
        <f t="shared" si="0"/>
        <v>0</v>
      </c>
    </row>
    <row r="11" spans="1:19">
      <c r="A11" s="18"/>
      <c r="B11" s="18"/>
      <c r="C11" s="18"/>
      <c r="D11" s="19"/>
      <c r="E11" s="22"/>
      <c r="F11" s="23"/>
      <c r="G11" s="24"/>
      <c r="H11" s="17" t="s">
        <v>77</v>
      </c>
      <c r="I11" s="17" t="s">
        <v>30</v>
      </c>
      <c r="J11" s="17">
        <v>300</v>
      </c>
      <c r="K11" s="17">
        <v>450</v>
      </c>
      <c r="L11" s="17">
        <v>150</v>
      </c>
      <c r="M11" s="28"/>
      <c r="N11" s="28"/>
      <c r="O11" s="28"/>
      <c r="P11" s="22"/>
      <c r="Q11" s="22"/>
      <c r="R11" s="22"/>
      <c r="S11" s="22">
        <f t="shared" si="0"/>
        <v>0</v>
      </c>
    </row>
    <row r="12" spans="1:19">
      <c r="A12" s="18"/>
      <c r="B12" s="18"/>
      <c r="C12" s="18"/>
      <c r="D12" s="19"/>
      <c r="E12" s="13" t="s">
        <v>31</v>
      </c>
      <c r="F12" s="14" t="s">
        <v>32</v>
      </c>
      <c r="G12" s="16">
        <v>706</v>
      </c>
      <c r="H12" s="17" t="s">
        <v>78</v>
      </c>
      <c r="I12" s="17" t="s">
        <v>33</v>
      </c>
      <c r="J12" s="17">
        <v>318</v>
      </c>
      <c r="K12" s="17">
        <v>477</v>
      </c>
      <c r="L12" s="17">
        <v>159</v>
      </c>
      <c r="M12" s="73" t="s">
        <v>49</v>
      </c>
      <c r="N12" s="73" t="s">
        <v>50</v>
      </c>
      <c r="O12" s="73" t="s">
        <v>51</v>
      </c>
      <c r="P12" s="13">
        <f>CEILING(J12+30,10)</f>
        <v>350</v>
      </c>
      <c r="Q12" s="13">
        <f>CEILING(K12+30,10)</f>
        <v>510</v>
      </c>
      <c r="R12" s="13">
        <f>CEILING(L12+30,10)</f>
        <v>190</v>
      </c>
      <c r="S12" s="13">
        <f t="shared" si="0"/>
        <v>1050</v>
      </c>
    </row>
    <row r="13" spans="1:19">
      <c r="A13" s="18"/>
      <c r="B13" s="18"/>
      <c r="C13" s="18"/>
      <c r="D13" s="19"/>
      <c r="E13" s="20"/>
      <c r="F13" s="18"/>
      <c r="G13" s="21"/>
      <c r="H13" s="17" t="s">
        <v>79</v>
      </c>
      <c r="I13" s="17" t="s">
        <v>39</v>
      </c>
      <c r="J13" s="17">
        <v>318</v>
      </c>
      <c r="K13" s="17">
        <v>477</v>
      </c>
      <c r="L13" s="17">
        <v>159</v>
      </c>
      <c r="M13" s="28"/>
      <c r="N13" s="28"/>
      <c r="O13" s="28"/>
      <c r="P13" s="20"/>
      <c r="Q13" s="20"/>
      <c r="R13" s="20"/>
      <c r="S13" s="20">
        <f t="shared" si="0"/>
        <v>0</v>
      </c>
    </row>
    <row r="14" spans="1:19">
      <c r="A14" s="23"/>
      <c r="B14" s="23"/>
      <c r="C14" s="23"/>
      <c r="D14" s="25"/>
      <c r="E14" s="22"/>
      <c r="F14" s="23"/>
      <c r="G14" s="24"/>
      <c r="H14" s="17" t="s">
        <v>80</v>
      </c>
      <c r="I14" s="17" t="s">
        <v>40</v>
      </c>
      <c r="J14" s="17">
        <v>318</v>
      </c>
      <c r="K14" s="17">
        <v>477</v>
      </c>
      <c r="L14" s="17">
        <v>159</v>
      </c>
      <c r="M14" s="28"/>
      <c r="N14" s="28"/>
      <c r="O14" s="28"/>
      <c r="P14" s="22"/>
      <c r="Q14" s="22"/>
      <c r="R14" s="22"/>
      <c r="S14" s="22">
        <f t="shared" si="0"/>
        <v>0</v>
      </c>
    </row>
    <row r="15" spans="1:19">
      <c r="A15" s="14">
        <v>1250264</v>
      </c>
      <c r="B15" s="14" t="s">
        <v>53</v>
      </c>
      <c r="C15" s="13" t="s">
        <v>89</v>
      </c>
      <c r="D15" s="15" t="s">
        <v>54</v>
      </c>
      <c r="E15" s="13" t="s">
        <v>21</v>
      </c>
      <c r="F15" s="14" t="s">
        <v>22</v>
      </c>
      <c r="G15" s="16">
        <v>704</v>
      </c>
      <c r="H15" s="17" t="s">
        <v>75</v>
      </c>
      <c r="I15" s="17" t="s">
        <v>23</v>
      </c>
      <c r="J15" s="17">
        <v>626</v>
      </c>
      <c r="K15" s="17">
        <v>939</v>
      </c>
      <c r="L15" s="17">
        <v>313</v>
      </c>
      <c r="M15" s="28" t="s">
        <v>56</v>
      </c>
      <c r="N15" s="28" t="s">
        <v>57</v>
      </c>
      <c r="O15" s="28" t="s">
        <v>58</v>
      </c>
      <c r="P15" s="13">
        <f>CEILING(J15+50,10)</f>
        <v>680</v>
      </c>
      <c r="Q15" s="13">
        <f>CEILING(K15+50,10)</f>
        <v>990</v>
      </c>
      <c r="R15" s="13">
        <f>CEILING(L15+30,10)</f>
        <v>350</v>
      </c>
      <c r="S15" s="13">
        <f t="shared" si="0"/>
        <v>2020</v>
      </c>
    </row>
    <row r="16" spans="1:19">
      <c r="A16" s="18"/>
      <c r="B16" s="18"/>
      <c r="C16" s="18"/>
      <c r="D16" s="19"/>
      <c r="E16" s="20"/>
      <c r="F16" s="18"/>
      <c r="G16" s="21"/>
      <c r="H16" s="17" t="s">
        <v>76</v>
      </c>
      <c r="I16" s="17" t="s">
        <v>29</v>
      </c>
      <c r="J16" s="17">
        <v>626</v>
      </c>
      <c r="K16" s="17">
        <v>939</v>
      </c>
      <c r="L16" s="17">
        <v>313</v>
      </c>
      <c r="M16" s="28"/>
      <c r="N16" s="28"/>
      <c r="O16" s="28"/>
      <c r="P16" s="20"/>
      <c r="Q16" s="20"/>
      <c r="R16" s="20"/>
      <c r="S16" s="20">
        <f t="shared" si="0"/>
        <v>0</v>
      </c>
    </row>
    <row r="17" spans="1:19">
      <c r="A17" s="18"/>
      <c r="B17" s="18"/>
      <c r="C17" s="18"/>
      <c r="D17" s="19"/>
      <c r="E17" s="22"/>
      <c r="F17" s="23"/>
      <c r="G17" s="24"/>
      <c r="H17" s="17" t="s">
        <v>77</v>
      </c>
      <c r="I17" s="17" t="s">
        <v>30</v>
      </c>
      <c r="J17" s="17">
        <v>626</v>
      </c>
      <c r="K17" s="17">
        <v>939</v>
      </c>
      <c r="L17" s="17">
        <v>313</v>
      </c>
      <c r="M17" s="28"/>
      <c r="N17" s="28"/>
      <c r="O17" s="28"/>
      <c r="P17" s="22"/>
      <c r="Q17" s="22"/>
      <c r="R17" s="22"/>
      <c r="S17" s="22">
        <f t="shared" si="0"/>
        <v>0</v>
      </c>
    </row>
    <row r="18" spans="1:19">
      <c r="A18" s="18"/>
      <c r="B18" s="18"/>
      <c r="C18" s="18"/>
      <c r="D18" s="19"/>
      <c r="E18" s="13" t="s">
        <v>31</v>
      </c>
      <c r="F18" s="14" t="s">
        <v>32</v>
      </c>
      <c r="G18" s="16">
        <v>706</v>
      </c>
      <c r="H18" s="17" t="s">
        <v>78</v>
      </c>
      <c r="I18" s="17" t="s">
        <v>33</v>
      </c>
      <c r="J18" s="17">
        <v>690</v>
      </c>
      <c r="K18" s="17">
        <v>1035</v>
      </c>
      <c r="L18" s="17">
        <v>345</v>
      </c>
      <c r="M18" s="28" t="s">
        <v>61</v>
      </c>
      <c r="N18" s="28" t="s">
        <v>62</v>
      </c>
      <c r="O18" s="28" t="s">
        <v>63</v>
      </c>
      <c r="P18" s="13">
        <f>CEILING(J18+50,10)</f>
        <v>740</v>
      </c>
      <c r="Q18" s="13">
        <f>CEILING(K18+50,10)</f>
        <v>1090</v>
      </c>
      <c r="R18" s="13">
        <f>CEILING(L18+30,10)</f>
        <v>380</v>
      </c>
      <c r="S18" s="13">
        <f t="shared" si="0"/>
        <v>2210</v>
      </c>
    </row>
    <row r="19" spans="1:19">
      <c r="A19" s="18"/>
      <c r="B19" s="18"/>
      <c r="C19" s="18"/>
      <c r="D19" s="19"/>
      <c r="E19" s="20"/>
      <c r="F19" s="18"/>
      <c r="G19" s="21"/>
      <c r="H19" s="17" t="s">
        <v>79</v>
      </c>
      <c r="I19" s="17" t="s">
        <v>39</v>
      </c>
      <c r="J19" s="17">
        <v>690</v>
      </c>
      <c r="K19" s="17">
        <v>1035</v>
      </c>
      <c r="L19" s="17">
        <v>345</v>
      </c>
      <c r="M19" s="28"/>
      <c r="N19" s="28"/>
      <c r="O19" s="28"/>
      <c r="P19" s="20"/>
      <c r="Q19" s="20"/>
      <c r="R19" s="20"/>
      <c r="S19" s="20">
        <f t="shared" si="0"/>
        <v>0</v>
      </c>
    </row>
    <row r="20" spans="1:19">
      <c r="A20" s="23"/>
      <c r="B20" s="23"/>
      <c r="C20" s="23"/>
      <c r="D20" s="25"/>
      <c r="E20" s="22"/>
      <c r="F20" s="23"/>
      <c r="G20" s="24"/>
      <c r="H20" s="17" t="s">
        <v>80</v>
      </c>
      <c r="I20" s="17" t="s">
        <v>40</v>
      </c>
      <c r="J20" s="17">
        <v>690</v>
      </c>
      <c r="K20" s="17">
        <v>1035</v>
      </c>
      <c r="L20" s="17">
        <v>345</v>
      </c>
      <c r="M20" s="28"/>
      <c r="N20" s="28"/>
      <c r="O20" s="28"/>
      <c r="P20" s="22"/>
      <c r="Q20" s="22"/>
      <c r="R20" s="22"/>
      <c r="S20" s="22">
        <f t="shared" si="0"/>
        <v>0</v>
      </c>
    </row>
    <row r="21" spans="1:19">
      <c r="A21" s="23"/>
      <c r="B21" s="23"/>
      <c r="C21" s="23"/>
      <c r="D21" s="25"/>
      <c r="E21" s="22"/>
      <c r="F21" s="23"/>
      <c r="G21" s="24"/>
      <c r="H21" s="17"/>
      <c r="I21" s="17"/>
      <c r="J21" s="17"/>
      <c r="K21" s="17"/>
      <c r="L21" s="17"/>
      <c r="M21" s="28"/>
      <c r="N21" s="28"/>
      <c r="O21" s="28"/>
      <c r="P21" s="29" t="s">
        <v>65</v>
      </c>
      <c r="Q21" s="30"/>
      <c r="R21" s="31"/>
      <c r="S21" s="17">
        <f>SUM(S3:S20)</f>
        <v>8340</v>
      </c>
    </row>
    <row r="22" spans="1:19">
      <c r="A22" s="23"/>
      <c r="B22" s="23"/>
      <c r="C22" s="23"/>
      <c r="D22" s="25"/>
      <c r="E22" s="22"/>
      <c r="F22" s="23"/>
      <c r="G22" s="24"/>
      <c r="H22" s="17"/>
      <c r="I22" s="17"/>
      <c r="J22" s="17"/>
      <c r="K22" s="17"/>
      <c r="L22" s="17"/>
      <c r="M22" s="28"/>
      <c r="N22" s="28"/>
      <c r="O22" s="28"/>
      <c r="P22" s="29"/>
      <c r="Q22" s="30"/>
      <c r="R22" s="31"/>
      <c r="S22" s="17"/>
    </row>
  </sheetData>
  <mergeCells count="89">
    <mergeCell ref="J1:L1"/>
    <mergeCell ref="P1:R1"/>
    <mergeCell ref="P21:R21"/>
    <mergeCell ref="P22:R22"/>
    <mergeCell ref="A1:A2"/>
    <mergeCell ref="A3:A8"/>
    <mergeCell ref="A9:A14"/>
    <mergeCell ref="A15:A20"/>
    <mergeCell ref="B1:B2"/>
    <mergeCell ref="B3:B8"/>
    <mergeCell ref="B9:B14"/>
    <mergeCell ref="B15:B20"/>
    <mergeCell ref="C1:C2"/>
    <mergeCell ref="C3:C8"/>
    <mergeCell ref="C9:C14"/>
    <mergeCell ref="C15:C20"/>
    <mergeCell ref="D1:D2"/>
    <mergeCell ref="D3:D8"/>
    <mergeCell ref="D9:D14"/>
    <mergeCell ref="D15:D20"/>
    <mergeCell ref="E1:E2"/>
    <mergeCell ref="E3:E5"/>
    <mergeCell ref="E6:E8"/>
    <mergeCell ref="E9:E11"/>
    <mergeCell ref="E12:E14"/>
    <mergeCell ref="E15:E17"/>
    <mergeCell ref="E18:E20"/>
    <mergeCell ref="F1:F2"/>
    <mergeCell ref="F3:F5"/>
    <mergeCell ref="F6:F8"/>
    <mergeCell ref="F9:F11"/>
    <mergeCell ref="F12:F14"/>
    <mergeCell ref="F15:F17"/>
    <mergeCell ref="F18:F20"/>
    <mergeCell ref="G1:G2"/>
    <mergeCell ref="G3:G5"/>
    <mergeCell ref="G6:G8"/>
    <mergeCell ref="G9:G11"/>
    <mergeCell ref="G12:G14"/>
    <mergeCell ref="G15:G17"/>
    <mergeCell ref="G18:G20"/>
    <mergeCell ref="H1:H2"/>
    <mergeCell ref="I1:I2"/>
    <mergeCell ref="M1:M2"/>
    <mergeCell ref="M3:M5"/>
    <mergeCell ref="M6:M8"/>
    <mergeCell ref="M9:M11"/>
    <mergeCell ref="M12:M14"/>
    <mergeCell ref="M15:M17"/>
    <mergeCell ref="M18:M20"/>
    <mergeCell ref="N1:N2"/>
    <mergeCell ref="N3:N5"/>
    <mergeCell ref="N6:N8"/>
    <mergeCell ref="N9:N11"/>
    <mergeCell ref="N12:N14"/>
    <mergeCell ref="N15:N17"/>
    <mergeCell ref="N18:N20"/>
    <mergeCell ref="O1:O2"/>
    <mergeCell ref="O3:O5"/>
    <mergeCell ref="O6:O8"/>
    <mergeCell ref="O9:O11"/>
    <mergeCell ref="O12:O14"/>
    <mergeCell ref="O15:O17"/>
    <mergeCell ref="O18:O20"/>
    <mergeCell ref="P3:P5"/>
    <mergeCell ref="P6:P8"/>
    <mergeCell ref="P9:P11"/>
    <mergeCell ref="P12:P14"/>
    <mergeCell ref="P15:P17"/>
    <mergeCell ref="P18:P20"/>
    <mergeCell ref="Q3:Q5"/>
    <mergeCell ref="Q6:Q8"/>
    <mergeCell ref="Q9:Q11"/>
    <mergeCell ref="Q12:Q14"/>
    <mergeCell ref="Q15:Q17"/>
    <mergeCell ref="Q18:Q20"/>
    <mergeCell ref="R3:R5"/>
    <mergeCell ref="R6:R8"/>
    <mergeCell ref="R9:R11"/>
    <mergeCell ref="R12:R14"/>
    <mergeCell ref="R15:R17"/>
    <mergeCell ref="R18:R20"/>
    <mergeCell ref="S1:S2"/>
    <mergeCell ref="S3:S5"/>
    <mergeCell ref="S6:S8"/>
    <mergeCell ref="S9:S11"/>
    <mergeCell ref="S12:S14"/>
    <mergeCell ref="S15:S17"/>
    <mergeCell ref="S18:S20"/>
  </mergeCells>
  <dataValidations count="1">
    <dataValidation type="textLength" operator="lessThanOrEqual" allowBlank="1" showInputMessage="1" showErrorMessage="1" errorTitle="30 Character Max Limit" error="This value cannot exceed more that 30 characters." sqref="A3:C3 C4:C20 A4:B17">
      <formula1>30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TOMMY OUTLET US 通用挂牌</vt:lpstr>
      <vt:lpstr>TOMMY.COM 通用挂牌</vt:lpstr>
      <vt:lpstr>HOUSE DC - 250通用挂牌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TPJT240827YW</dc:creator>
  <cp:lastModifiedBy>刘天宇</cp:lastModifiedBy>
  <dcterms:created xsi:type="dcterms:W3CDTF">2025-04-07T06:13:00Z</dcterms:created>
  <dcterms:modified xsi:type="dcterms:W3CDTF">2025-04-21T12:01:06Z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C5C867D1C78C4D00BAF445A0A2AE865D_11</vt:lpwstr>
  </property>
  <property fmtid="{D5CDD505-2E9C-101B-9397-08002B2CF9AE}" pid="3" name="KSOProductBuildVer">
    <vt:lpwstr>2052-12.1.0.19770</vt:lpwstr>
  </property>
</Properties>
</file>