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 activeTab="1"/>
  </bookViews>
  <sheets>
    <sheet name="377980成人网单" sheetId="1" r:id="rId1"/>
    <sheet name="377980少女网单" sheetId="2" r:id="rId2"/>
    <sheet name="377980肥人RETAIL+网单" sheetId="3" r:id="rId3"/>
  </sheets>
  <definedNames>
    <definedName name="_xlnm._FilterDatabase" localSheetId="0" hidden="1">'377980成人网单'!$A$1:$F$8</definedName>
    <definedName name="_xlnm._FilterDatabase" localSheetId="1" hidden="1">'377980少女网单'!$A$1:$F$8</definedName>
    <definedName name="_xlnm._FilterDatabase" localSheetId="2" hidden="1">'377980肥人RETAIL+网单'!$A$1:$F$6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<sst xmlns="http://schemas.openxmlformats.org/spreadsheetml/2006/main" count="120" uniqueCount="39">
  <si>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</si>
  <si>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</si>
  <si>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</si>
  <si>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</si>
  <si>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4/15下单数</t>
  </si>
  <si>
    <t>袋贴</t>
  </si>
  <si>
    <t>842-2702</t>
  </si>
  <si>
    <t>TDW-TRADITIONAL BROWN  棕色</t>
  </si>
  <si>
    <t>XS</t>
  </si>
  <si>
    <t>S</t>
  </si>
  <si>
    <t>M</t>
  </si>
  <si>
    <t>L</t>
  </si>
  <si>
    <t>XL</t>
  </si>
  <si>
    <t>XXL</t>
  </si>
  <si>
    <t>TTL</t>
  </si>
  <si>
    <t>网单</t>
  </si>
  <si>
    <t>合计</t>
  </si>
  <si>
    <t>棕色 TRADITIONAL BROWN</t>
  </si>
  <si>
    <t>total</t>
  </si>
  <si>
    <t>762-0957</t>
  </si>
  <si>
    <t>PXS</t>
  </si>
  <si>
    <t>PT8-PEBBLE TWEED 米白组合点子纱</t>
  </si>
  <si>
    <t>PS</t>
  </si>
  <si>
    <t>PM</t>
  </si>
  <si>
    <t>PL</t>
  </si>
  <si>
    <t>PXL</t>
  </si>
  <si>
    <t>网单合计</t>
  </si>
  <si>
    <t>PXXL</t>
  </si>
  <si>
    <t>943-4383</t>
  </si>
  <si>
    <t>0X</t>
  </si>
  <si>
    <t>1X</t>
  </si>
  <si>
    <t>2X</t>
  </si>
  <si>
    <t>3X</t>
  </si>
  <si>
    <t>总订单</t>
  </si>
  <si>
    <t>RETAIL+ECOM单</t>
  </si>
  <si>
    <t>color</t>
  </si>
  <si>
    <t>4X</t>
  </si>
  <si>
    <t>5X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</si>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</sst>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9"/>
  <sheetViews>
    <sheetView workbookViewId="0">
      <selection activeCell="C13" sqref="C13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2" width="9" hidden="1" customWidth="1"/>
    <col min="23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0">
      <c r="A2" s="4" t="s">
        <v>5</v>
      </c>
      <c r="B2" s="4" t="s">
        <v>6</v>
      </c>
      <c r="C2" s="4" t="s">
        <v>7</v>
      </c>
      <c r="D2" s="19" t="s">
        <v>8</v>
      </c>
      <c r="E2" s="12">
        <v>41</v>
      </c>
      <c r="F2" s="13">
        <v>55</v>
      </c>
      <c r="G2" s="10">
        <f>E2*0.02</f>
        <v>0.82</v>
      </c>
      <c r="H2" s="14">
        <f>G2+E2</f>
        <v>41.82</v>
      </c>
      <c r="I2" s="10">
        <f>F2-E2</f>
        <v>14</v>
      </c>
      <c r="J2" s="16">
        <f>F2/E2</f>
        <v>1.34146341463415</v>
      </c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9" t="s">
        <v>9</v>
      </c>
      <c r="E3" s="12">
        <v>122</v>
      </c>
      <c r="F3" s="13">
        <v>140</v>
      </c>
      <c r="G3" s="10">
        <f>E3*0.02</f>
        <v>2.44</v>
      </c>
      <c r="H3" s="14">
        <f>G3+E3</f>
        <v>124.44</v>
      </c>
      <c r="I3" s="10">
        <f>F3-E3</f>
        <v>18</v>
      </c>
      <c r="J3" s="16">
        <f>F3/E3</f>
        <v>1.14754098360656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9" t="s">
        <v>10</v>
      </c>
      <c r="E4" s="12">
        <v>241</v>
      </c>
      <c r="F4" s="13">
        <v>255</v>
      </c>
      <c r="G4" s="10">
        <f>E4*0.02</f>
        <v>4.82</v>
      </c>
      <c r="H4" s="14">
        <f>G4+E4</f>
        <v>245.82</v>
      </c>
      <c r="I4" s="10">
        <f>F4-E4</f>
        <v>14</v>
      </c>
      <c r="J4" s="16">
        <f>F4/E4</f>
        <v>1.05809128630705</v>
      </c>
    </row>
    <row r="5" s="1" customFormat="1" ht="15.75" customHeight="1" spans="1:10">
      <c r="A5" s="4" t="s">
        <v>5</v>
      </c>
      <c r="B5" s="4" t="s">
        <v>6</v>
      </c>
      <c r="C5" s="4" t="s">
        <v>7</v>
      </c>
      <c r="D5" s="19" t="s">
        <v>11</v>
      </c>
      <c r="E5" s="12">
        <v>282</v>
      </c>
      <c r="F5" s="13">
        <v>300</v>
      </c>
      <c r="G5" s="10">
        <f>E5*0.02</f>
        <v>5.64</v>
      </c>
      <c r="H5" s="14">
        <f>G5+E5</f>
        <v>287.64</v>
      </c>
      <c r="I5" s="10">
        <f>F5-E5</f>
        <v>18</v>
      </c>
      <c r="J5" s="16">
        <f>F5/E5</f>
        <v>1.06382978723404</v>
      </c>
    </row>
    <row r="6" s="1" customFormat="1" ht="15.75" customHeight="1" spans="1:20">
      <c r="A6" s="4" t="s">
        <v>5</v>
      </c>
      <c r="B6" s="4" t="s">
        <v>6</v>
      </c>
      <c r="C6" s="4" t="s">
        <v>7</v>
      </c>
      <c r="D6" s="19" t="s">
        <v>12</v>
      </c>
      <c r="E6" s="12">
        <v>235</v>
      </c>
      <c r="F6" s="13">
        <v>250</v>
      </c>
      <c r="G6" s="10">
        <f>E6*0.02</f>
        <v>4.7</v>
      </c>
      <c r="H6" s="14">
        <f>G6+E6</f>
        <v>239.7</v>
      </c>
      <c r="I6" s="10">
        <f>F6-E6</f>
        <v>15</v>
      </c>
      <c r="J6" s="16">
        <f>F6/E6</f>
        <v>1.06382978723404</v>
      </c>
      <c r="K6"/>
      <c r="L6" s="17"/>
      <c r="M6" s="10"/>
      <c r="N6" s="10"/>
      <c r="O6" s="10"/>
      <c r="P6" s="10"/>
      <c r="Q6" s="10"/>
      <c r="R6" s="10"/>
      <c r="S6" s="10"/>
      <c r="T6" s="10"/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9" t="s">
        <v>13</v>
      </c>
      <c r="E7" s="12">
        <v>101</v>
      </c>
      <c r="F7" s="13">
        <v>115</v>
      </c>
      <c r="G7" s="10">
        <f t="shared" ref="G7:G21" si="0">E7*0.02</f>
        <v>2.02</v>
      </c>
      <c r="H7" s="14">
        <f t="shared" ref="H7:H21" si="1">G7+E7</f>
        <v>103.02</v>
      </c>
      <c r="I7" s="10">
        <f t="shared" ref="I7:I21" si="2">F7-E7</f>
        <v>14</v>
      </c>
      <c r="J7" s="16">
        <f t="shared" ref="J7:J21" si="3">F7/E7</f>
        <v>1.13861386138614</v>
      </c>
      <c r="L7" s="17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1022</v>
      </c>
      <c r="F8" s="13">
        <f>SUM(F2:F7)</f>
        <v>1115</v>
      </c>
      <c r="G8" s="10">
        <f t="shared" si="0"/>
        <v>20.44</v>
      </c>
      <c r="H8" s="14">
        <f t="shared" si="1"/>
        <v>1042.44</v>
      </c>
      <c r="I8" s="10">
        <f t="shared" si="2"/>
        <v>93</v>
      </c>
      <c r="J8" s="16">
        <f t="shared" si="3"/>
        <v>1.09099804305284</v>
      </c>
      <c r="L8" s="17"/>
      <c r="M8" s="10"/>
      <c r="N8" s="10"/>
      <c r="O8" s="10"/>
      <c r="P8" s="10"/>
      <c r="Q8" s="10"/>
      <c r="R8" s="10"/>
      <c r="S8" s="10"/>
      <c r="T8" s="10"/>
    </row>
    <row r="9" spans="12:20">
      <c r="L9" s="17"/>
      <c r="M9" s="10"/>
      <c r="N9" s="10"/>
      <c r="O9" s="10"/>
      <c r="P9" s="10"/>
      <c r="Q9" s="10"/>
      <c r="R9" s="10"/>
      <c r="S9" s="10"/>
      <c r="T9" s="10"/>
    </row>
    <row r="10" spans="12:20">
      <c r="L10" s="17"/>
      <c r="M10" s="10"/>
      <c r="N10" s="10"/>
      <c r="O10" s="10"/>
      <c r="P10" s="10"/>
      <c r="Q10" s="10"/>
      <c r="R10" s="10"/>
      <c r="S10" s="10"/>
      <c r="T10" s="10"/>
    </row>
    <row r="15" spans="7:7">
      <c r="G15">
        <v>41</v>
      </c>
    </row>
    <row r="16" spans="7:12">
      <c r="G16">
        <v>122</v>
      </c>
      <c r="L16" t="s">
        <v>15</v>
      </c>
    </row>
    <row r="17" spans="7:21">
      <c r="G17">
        <v>241</v>
      </c>
      <c r="J17" s="3" t="s">
        <v>6</v>
      </c>
      <c r="M17" s="1" t="s">
        <v>8</v>
      </c>
      <c r="N17" s="1" t="s">
        <v>9</v>
      </c>
      <c r="O17" s="1" t="s">
        <v>10</v>
      </c>
      <c r="P17" s="1" t="s">
        <v>11</v>
      </c>
      <c r="Q17" s="1" t="s">
        <v>12</v>
      </c>
      <c r="R17" s="1" t="s">
        <v>13</v>
      </c>
      <c r="S17" s="1" t="s">
        <v>16</v>
      </c>
      <c r="T17" s="1"/>
      <c r="U17" s="1"/>
    </row>
    <row r="18" spans="7:21">
      <c r="G18">
        <v>282</v>
      </c>
      <c r="M18" s="1"/>
      <c r="N18" s="1"/>
      <c r="O18" s="1"/>
      <c r="P18" s="1"/>
      <c r="Q18" s="1"/>
      <c r="R18" s="1"/>
      <c r="S18" s="1"/>
      <c r="T18" s="1"/>
      <c r="U18" s="1"/>
    </row>
    <row r="19" spans="7:21">
      <c r="G19">
        <v>235</v>
      </c>
      <c r="J19" s="3" t="s">
        <v>17</v>
      </c>
      <c r="M19" s="1">
        <v>41</v>
      </c>
      <c r="N19" s="1">
        <v>122</v>
      </c>
      <c r="O19" s="1">
        <v>241</v>
      </c>
      <c r="P19" s="1">
        <v>282</v>
      </c>
      <c r="Q19" s="1">
        <v>235</v>
      </c>
      <c r="R19" s="1">
        <v>101</v>
      </c>
      <c r="S19" s="1">
        <v>1022</v>
      </c>
      <c r="T19" s="1"/>
      <c r="U19" s="1"/>
    </row>
    <row r="20" spans="7:21">
      <c r="G20">
        <v>101</v>
      </c>
      <c r="M20" s="1"/>
      <c r="N20" s="1"/>
      <c r="O20" s="1"/>
      <c r="P20" s="1"/>
      <c r="Q20" s="1"/>
      <c r="R20" s="1"/>
      <c r="S20" s="1"/>
      <c r="T20" s="1"/>
      <c r="U20" s="1"/>
    </row>
    <row r="21" spans="13:21">
      <c r="M21" s="1"/>
      <c r="N21" s="1"/>
      <c r="O21" s="1"/>
      <c r="P21" s="1"/>
      <c r="Q21" s="1"/>
      <c r="R21" s="1"/>
      <c r="S21" s="1"/>
      <c r="T21" s="1"/>
      <c r="U21" s="1"/>
    </row>
    <row r="22" spans="13:21">
      <c r="M22" s="1"/>
      <c r="N22" s="1"/>
      <c r="O22" s="1"/>
      <c r="P22" s="1"/>
      <c r="Q22" s="1"/>
      <c r="R22" s="1"/>
      <c r="S22" s="1"/>
      <c r="T22" s="1"/>
      <c r="U22" s="1"/>
    </row>
    <row r="23" spans="12:21">
      <c r="L23" t="s">
        <v>18</v>
      </c>
      <c r="M23" s="1">
        <f>SUM(M19:M21)</f>
        <v>41</v>
      </c>
      <c r="N23" s="1">
        <f t="shared" ref="N23:S23" si="4">SUM(N19:N21)</f>
        <v>122</v>
      </c>
      <c r="O23" s="1">
        <f t="shared" si="4"/>
        <v>241</v>
      </c>
      <c r="P23" s="1">
        <f t="shared" si="4"/>
        <v>282</v>
      </c>
      <c r="Q23" s="1">
        <f t="shared" si="4"/>
        <v>235</v>
      </c>
      <c r="R23" s="1">
        <f t="shared" si="4"/>
        <v>101</v>
      </c>
      <c r="S23" s="1">
        <f t="shared" si="4"/>
        <v>1022</v>
      </c>
      <c r="T23" s="1"/>
      <c r="U23" s="1"/>
    </row>
    <row r="24" spans="13:21">
      <c r="M24" s="1"/>
      <c r="N24" s="1"/>
      <c r="O24" s="1"/>
      <c r="P24" s="1"/>
      <c r="Q24" s="1"/>
      <c r="R24" s="1"/>
      <c r="S24" s="1"/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3:21">
      <c r="M26" s="1"/>
      <c r="N26" s="1"/>
      <c r="O26" s="1"/>
      <c r="P26" s="1"/>
      <c r="Q26" s="1"/>
      <c r="R26" s="1"/>
      <c r="S26" s="1"/>
      <c r="T26" s="1"/>
      <c r="U26" s="1"/>
    </row>
    <row r="27" spans="13:21">
      <c r="M27" s="1"/>
      <c r="N27" s="1"/>
      <c r="O27" s="1"/>
      <c r="P27" s="1"/>
      <c r="Q27" s="1"/>
      <c r="R27" s="1"/>
      <c r="S27" s="1"/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0:21">
      <c r="J29" s="1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0:21"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0:21"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0:21"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0:20"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0:20"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0:20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0:20"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0:20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0:20"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0:20"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autoFilter ref="A1:F8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C12" sqref="C12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3.5" style="1" customWidth="1"/>
    <col min="7" max="9" width="13.5" hidden="1" customWidth="1"/>
    <col min="10" max="10" width="13.5" style="3" hidden="1" customWidth="1"/>
    <col min="11" max="20" width="9" hidden="1" customWidth="1"/>
    <col min="21" max="28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Q1" s="1">
        <f>SUM(K1:P1)</f>
        <v>0</v>
      </c>
    </row>
    <row r="2" s="1" customFormat="1" ht="15.75" customHeight="1" spans="1:19">
      <c r="A2" s="4" t="s">
        <v>5</v>
      </c>
      <c r="B2" s="18" t="s">
        <v>19</v>
      </c>
      <c r="C2" s="4" t="s">
        <v>7</v>
      </c>
      <c r="D2" s="19" t="s">
        <v>20</v>
      </c>
      <c r="E2" s="12">
        <v>11</v>
      </c>
      <c r="F2" s="13">
        <v>20</v>
      </c>
      <c r="G2" s="10">
        <f>E2*0.02</f>
        <v>0.22</v>
      </c>
      <c r="H2" s="14">
        <f>G2+E2</f>
        <v>11.22</v>
      </c>
      <c r="I2" s="10">
        <f>F2-E2</f>
        <v>9</v>
      </c>
      <c r="J2" s="16">
        <f>F2/E2</f>
        <v>1.81818181818182</v>
      </c>
      <c r="K2" s="17" t="s">
        <v>17</v>
      </c>
      <c r="L2" s="10" t="s">
        <v>21</v>
      </c>
      <c r="M2" s="10">
        <v>11</v>
      </c>
      <c r="N2" s="10">
        <v>37</v>
      </c>
      <c r="O2" s="10">
        <v>54</v>
      </c>
      <c r="P2" s="10">
        <v>51</v>
      </c>
      <c r="Q2" s="10">
        <v>25</v>
      </c>
      <c r="R2" s="10">
        <v>10</v>
      </c>
      <c r="S2" s="10">
        <v>188</v>
      </c>
    </row>
    <row r="3" s="1" customFormat="1" ht="15.75" customHeight="1" spans="1:19">
      <c r="A3" s="4" t="s">
        <v>5</v>
      </c>
      <c r="B3" s="18" t="s">
        <v>19</v>
      </c>
      <c r="C3" s="4" t="s">
        <v>7</v>
      </c>
      <c r="D3" s="19" t="s">
        <v>22</v>
      </c>
      <c r="E3" s="12">
        <v>37</v>
      </c>
      <c r="F3" s="13">
        <v>50</v>
      </c>
      <c r="G3" s="10">
        <f>E3*0.02</f>
        <v>0.74</v>
      </c>
      <c r="H3" s="14">
        <f>G3+E3</f>
        <v>37.74</v>
      </c>
      <c r="I3" s="10">
        <f>F3-E3</f>
        <v>13</v>
      </c>
      <c r="J3" s="16">
        <f>F3/E3</f>
        <v>1.35135135135135</v>
      </c>
      <c r="K3" s="17"/>
      <c r="L3" s="10"/>
      <c r="M3" s="10"/>
      <c r="N3" s="10"/>
      <c r="O3" s="10"/>
      <c r="P3" s="10"/>
      <c r="Q3" s="10"/>
      <c r="R3" s="10"/>
      <c r="S3" s="10"/>
    </row>
    <row r="4" s="1" customFormat="1" ht="15.75" customHeight="1" spans="1:19">
      <c r="A4" s="4" t="s">
        <v>5</v>
      </c>
      <c r="B4" s="18" t="s">
        <v>19</v>
      </c>
      <c r="C4" s="4" t="s">
        <v>7</v>
      </c>
      <c r="D4" s="19" t="s">
        <v>23</v>
      </c>
      <c r="E4" s="12">
        <v>54</v>
      </c>
      <c r="F4" s="13">
        <v>70</v>
      </c>
      <c r="G4" s="10">
        <f>E4*0.02</f>
        <v>1.08</v>
      </c>
      <c r="H4" s="14">
        <f>G4+E4</f>
        <v>55.08</v>
      </c>
      <c r="I4" s="10">
        <f>F4-E4</f>
        <v>16</v>
      </c>
      <c r="J4" s="16">
        <f>F4/E4</f>
        <v>1.2962962962963</v>
      </c>
      <c r="K4" s="17"/>
      <c r="L4" s="10"/>
      <c r="M4" s="10"/>
      <c r="N4" s="10"/>
      <c r="O4" s="10"/>
      <c r="P4" s="10"/>
      <c r="Q4" s="10"/>
      <c r="R4" s="10"/>
      <c r="S4" s="10"/>
    </row>
    <row r="5" s="1" customFormat="1" ht="15.75" customHeight="1" spans="1:19">
      <c r="A5" s="4" t="s">
        <v>5</v>
      </c>
      <c r="B5" s="18" t="s">
        <v>19</v>
      </c>
      <c r="C5" s="4" t="s">
        <v>7</v>
      </c>
      <c r="D5" s="19" t="s">
        <v>24</v>
      </c>
      <c r="E5" s="12">
        <v>51</v>
      </c>
      <c r="F5" s="13">
        <v>70</v>
      </c>
      <c r="G5" s="10">
        <f>E5*0.02</f>
        <v>1.02</v>
      </c>
      <c r="H5" s="14">
        <f>G5+E5</f>
        <v>52.02</v>
      </c>
      <c r="I5" s="10">
        <f>F5-E5</f>
        <v>19</v>
      </c>
      <c r="J5" s="16">
        <f>F5/E5</f>
        <v>1.37254901960784</v>
      </c>
      <c r="K5" s="17"/>
      <c r="L5" s="10" t="s">
        <v>18</v>
      </c>
      <c r="M5" s="10">
        <f t="shared" ref="M5:S5" si="0">SUM(M2:M4)</f>
        <v>11</v>
      </c>
      <c r="N5" s="10">
        <f t="shared" si="0"/>
        <v>37</v>
      </c>
      <c r="O5" s="10">
        <f t="shared" si="0"/>
        <v>54</v>
      </c>
      <c r="P5" s="10">
        <f t="shared" si="0"/>
        <v>51</v>
      </c>
      <c r="Q5" s="10">
        <f t="shared" si="0"/>
        <v>25</v>
      </c>
      <c r="R5" s="10">
        <f t="shared" si="0"/>
        <v>10</v>
      </c>
      <c r="S5" s="10">
        <f t="shared" si="0"/>
        <v>188</v>
      </c>
    </row>
    <row r="6" s="1" customFormat="1" ht="15.75" customHeight="1" spans="1:11">
      <c r="A6" s="4" t="s">
        <v>5</v>
      </c>
      <c r="B6" s="18" t="s">
        <v>19</v>
      </c>
      <c r="C6" s="4" t="s">
        <v>7</v>
      </c>
      <c r="D6" s="19" t="s">
        <v>25</v>
      </c>
      <c r="E6" s="12">
        <v>25</v>
      </c>
      <c r="F6" s="13">
        <v>35</v>
      </c>
      <c r="G6" s="10">
        <f>E6*0.02</f>
        <v>0.5</v>
      </c>
      <c r="H6" s="14">
        <f>G6+E6</f>
        <v>25.5</v>
      </c>
      <c r="I6" s="10">
        <f>F6-E6</f>
        <v>10</v>
      </c>
      <c r="J6" s="16">
        <f>F6/E6</f>
        <v>1.4</v>
      </c>
      <c r="K6" s="1" t="s">
        <v>26</v>
      </c>
    </row>
    <row r="7" s="1" customFormat="1" ht="15.75" customHeight="1" spans="1:13">
      <c r="A7" s="4" t="s">
        <v>5</v>
      </c>
      <c r="B7" s="18" t="s">
        <v>19</v>
      </c>
      <c r="C7" s="4" t="s">
        <v>7</v>
      </c>
      <c r="D7" s="19" t="s">
        <v>27</v>
      </c>
      <c r="E7" s="12">
        <v>10</v>
      </c>
      <c r="F7" s="13">
        <v>20</v>
      </c>
      <c r="G7" s="10">
        <f t="shared" ref="G7:G21" si="1">E7*0.02</f>
        <v>0.2</v>
      </c>
      <c r="H7" s="14">
        <f t="shared" ref="H7:H21" si="2">G7+E7</f>
        <v>10.2</v>
      </c>
      <c r="I7" s="10">
        <f t="shared" ref="I7:I21" si="3">F7-E7</f>
        <v>10</v>
      </c>
      <c r="J7" s="16">
        <f t="shared" ref="J7:J21" si="4">F7/E7</f>
        <v>2</v>
      </c>
      <c r="L7"/>
      <c r="M7"/>
    </row>
    <row r="8" s="1" customFormat="1" ht="15.75" customHeight="1" spans="1:13">
      <c r="A8" s="4"/>
      <c r="B8" s="15"/>
      <c r="C8" s="15"/>
      <c r="D8" s="15" t="s">
        <v>14</v>
      </c>
      <c r="E8" s="15">
        <f>SUM(E2:E7)</f>
        <v>188</v>
      </c>
      <c r="F8" s="13">
        <f>SUM(F2:F7)</f>
        <v>265</v>
      </c>
      <c r="G8" s="10">
        <f t="shared" si="1"/>
        <v>3.76</v>
      </c>
      <c r="H8" s="14">
        <f t="shared" si="2"/>
        <v>191.76</v>
      </c>
      <c r="I8" s="10">
        <f t="shared" si="3"/>
        <v>77</v>
      </c>
      <c r="J8" s="16">
        <f t="shared" si="4"/>
        <v>1.40957446808511</v>
      </c>
      <c r="L8"/>
      <c r="M8"/>
    </row>
    <row r="12" spans="7:7">
      <c r="G12">
        <v>11</v>
      </c>
    </row>
    <row r="13" spans="7:7">
      <c r="G13">
        <v>37</v>
      </c>
    </row>
    <row r="14" spans="7:7">
      <c r="G14">
        <v>54</v>
      </c>
    </row>
    <row r="15" spans="7:7">
      <c r="G15">
        <v>51</v>
      </c>
    </row>
    <row r="16" spans="7:7">
      <c r="G16">
        <v>25</v>
      </c>
    </row>
    <row r="17" spans="7:7">
      <c r="G17">
        <v>10</v>
      </c>
    </row>
  </sheetData>
  <autoFilter ref="A1:F8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C14" sqref="C14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0" width="9" hidden="1" customWidth="1"/>
    <col min="21" max="22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0">
      <c r="A2" s="4" t="s">
        <v>5</v>
      </c>
      <c r="B2" s="4" t="s">
        <v>28</v>
      </c>
      <c r="C2" s="4" t="s">
        <v>7</v>
      </c>
      <c r="D2" s="11" t="s">
        <v>29</v>
      </c>
      <c r="E2" s="12">
        <v>16</v>
      </c>
      <c r="F2" s="13">
        <v>25</v>
      </c>
      <c r="G2" s="10">
        <f>E2*0.02</f>
        <v>0.32</v>
      </c>
      <c r="H2" s="14">
        <f>G2+E2</f>
        <v>16.32</v>
      </c>
      <c r="I2" s="10">
        <f>F2-E2</f>
        <v>9</v>
      </c>
      <c r="J2" s="16">
        <f>F2/E2</f>
        <v>1.5625</v>
      </c>
    </row>
    <row r="3" s="1" customFormat="1" ht="15.75" customHeight="1" spans="1:10">
      <c r="A3" s="4" t="s">
        <v>5</v>
      </c>
      <c r="B3" s="4" t="s">
        <v>28</v>
      </c>
      <c r="C3" s="4" t="s">
        <v>7</v>
      </c>
      <c r="D3" s="11" t="s">
        <v>30</v>
      </c>
      <c r="E3" s="12">
        <v>41</v>
      </c>
      <c r="F3" s="13">
        <v>55</v>
      </c>
      <c r="G3" s="10">
        <f>E3*0.02</f>
        <v>0.82</v>
      </c>
      <c r="H3" s="14">
        <f>G3+E3</f>
        <v>41.82</v>
      </c>
      <c r="I3" s="10">
        <f>F3-E3</f>
        <v>14</v>
      </c>
      <c r="J3" s="16">
        <f>F3/E3</f>
        <v>1.34146341463415</v>
      </c>
    </row>
    <row r="4" s="1" customFormat="1" ht="15.75" customHeight="1" spans="1:10">
      <c r="A4" s="4" t="s">
        <v>5</v>
      </c>
      <c r="B4" s="4" t="s">
        <v>28</v>
      </c>
      <c r="C4" s="4" t="s">
        <v>7</v>
      </c>
      <c r="D4" s="11" t="s">
        <v>31</v>
      </c>
      <c r="E4" s="12">
        <v>52</v>
      </c>
      <c r="F4" s="13">
        <v>65</v>
      </c>
      <c r="G4" s="10">
        <f>E4*0.02</f>
        <v>1.04</v>
      </c>
      <c r="H4" s="14">
        <f>G4+E4</f>
        <v>53.04</v>
      </c>
      <c r="I4" s="10">
        <f>F4-E4</f>
        <v>13</v>
      </c>
      <c r="J4" s="16">
        <f>F4/E4</f>
        <v>1.25</v>
      </c>
    </row>
    <row r="5" s="1" customFormat="1" ht="15.75" customHeight="1" spans="1:10">
      <c r="A5" s="4" t="s">
        <v>5</v>
      </c>
      <c r="B5" s="4" t="s">
        <v>28</v>
      </c>
      <c r="C5" s="4" t="s">
        <v>7</v>
      </c>
      <c r="D5" s="11" t="s">
        <v>32</v>
      </c>
      <c r="E5" s="12">
        <v>41</v>
      </c>
      <c r="F5" s="13">
        <v>55</v>
      </c>
      <c r="G5" s="10">
        <f>E5*0.02</f>
        <v>0.82</v>
      </c>
      <c r="H5" s="14">
        <f>G5+E5</f>
        <v>41.82</v>
      </c>
      <c r="I5" s="10">
        <f>F5-E5</f>
        <v>14</v>
      </c>
      <c r="J5" s="16">
        <f>F5/E5</f>
        <v>1.34146341463415</v>
      </c>
    </row>
    <row r="6" s="1" customFormat="1" ht="15.75" customHeight="1" spans="1:20">
      <c r="A6" s="4"/>
      <c r="B6" s="15"/>
      <c r="C6" s="15"/>
      <c r="D6" s="15" t="s">
        <v>14</v>
      </c>
      <c r="E6" s="15">
        <f>SUM(E2:E5)</f>
        <v>150</v>
      </c>
      <c r="F6" s="13">
        <f>SUM(F2:F5)</f>
        <v>200</v>
      </c>
      <c r="G6" s="10">
        <f t="shared" ref="G6:G19" si="0">E6*0.02</f>
        <v>3</v>
      </c>
      <c r="H6" s="14">
        <f t="shared" ref="H6:H19" si="1">G6+E6</f>
        <v>153</v>
      </c>
      <c r="I6" s="10">
        <f t="shared" ref="I6:I19" si="2">F6-E6</f>
        <v>50</v>
      </c>
      <c r="J6" s="16">
        <f t="shared" ref="J6:J19" si="3">F6/E6</f>
        <v>1.33333333333333</v>
      </c>
      <c r="L6" s="17"/>
      <c r="M6" s="10"/>
      <c r="N6" s="10"/>
      <c r="O6" s="10"/>
      <c r="P6" s="10"/>
      <c r="Q6" s="10"/>
      <c r="R6" s="10"/>
      <c r="S6" s="10"/>
      <c r="T6" s="10"/>
    </row>
    <row r="7" spans="12:20">
      <c r="L7" s="17"/>
      <c r="M7" s="10"/>
      <c r="N7" s="10"/>
      <c r="O7" s="10"/>
      <c r="P7" s="10"/>
      <c r="Q7" s="10"/>
      <c r="R7" s="10"/>
      <c r="S7" s="10"/>
      <c r="T7" s="10"/>
    </row>
    <row r="8" spans="12:20">
      <c r="L8" s="17"/>
      <c r="M8" s="10"/>
      <c r="N8" s="10"/>
      <c r="O8" s="10"/>
      <c r="P8" s="10"/>
      <c r="Q8" s="10"/>
      <c r="R8" s="10"/>
      <c r="S8" s="10"/>
      <c r="T8" s="10"/>
    </row>
    <row r="15" spans="13:21">
      <c r="M15" s="1"/>
      <c r="N15" s="1"/>
      <c r="O15" s="1"/>
      <c r="P15" s="1"/>
      <c r="Q15" s="1"/>
      <c r="R15" s="1"/>
      <c r="S15" s="1"/>
      <c r="T15" s="1"/>
      <c r="U15" s="1"/>
    </row>
    <row r="16" spans="13:21">
      <c r="M16" s="1"/>
      <c r="N16" s="1"/>
      <c r="O16" s="1"/>
      <c r="P16" s="1"/>
      <c r="Q16" s="1"/>
      <c r="R16" s="1"/>
      <c r="S16" s="1"/>
      <c r="T16" s="1"/>
      <c r="U16" s="1"/>
    </row>
    <row r="17" spans="7:21">
      <c r="G17">
        <v>190</v>
      </c>
      <c r="H17">
        <v>16</v>
      </c>
      <c r="M17" s="1"/>
      <c r="N17" s="1"/>
      <c r="O17" s="1"/>
      <c r="P17" s="1"/>
      <c r="Q17" s="1"/>
      <c r="R17" s="1"/>
      <c r="S17" s="1"/>
      <c r="T17" s="1"/>
      <c r="U17" s="1"/>
    </row>
    <row r="18" spans="7:21">
      <c r="G18">
        <v>288</v>
      </c>
      <c r="H18">
        <v>41</v>
      </c>
      <c r="M18" s="1"/>
      <c r="N18" s="1"/>
      <c r="O18" s="1"/>
      <c r="P18" s="1"/>
      <c r="Q18" s="1"/>
      <c r="R18" s="1"/>
      <c r="S18" s="1"/>
      <c r="T18" s="1"/>
      <c r="U18" s="1"/>
    </row>
    <row r="19" spans="7:21">
      <c r="G19">
        <v>282</v>
      </c>
      <c r="H19">
        <v>52</v>
      </c>
      <c r="M19" s="1"/>
      <c r="N19" s="1"/>
      <c r="O19" s="1"/>
      <c r="P19" s="1"/>
      <c r="Q19" s="1"/>
      <c r="R19" s="1"/>
      <c r="S19" s="1"/>
      <c r="T19" s="1"/>
      <c r="U19" s="1"/>
    </row>
    <row r="20" spans="7:21">
      <c r="G20">
        <v>198</v>
      </c>
      <c r="H20">
        <v>41</v>
      </c>
      <c r="M20" s="1"/>
      <c r="N20" s="1"/>
      <c r="O20" s="1"/>
      <c r="P20" s="1"/>
      <c r="Q20" s="1"/>
      <c r="R20" s="1"/>
      <c r="S20" s="1"/>
      <c r="T20" s="1"/>
      <c r="U20" s="1"/>
    </row>
    <row r="21" spans="7:21">
      <c r="G21">
        <v>0</v>
      </c>
      <c r="H21">
        <v>0</v>
      </c>
      <c r="K21" t="s">
        <v>33</v>
      </c>
      <c r="L21" t="s">
        <v>34</v>
      </c>
      <c r="M21" s="1"/>
      <c r="N21" s="1"/>
      <c r="O21" s="1"/>
      <c r="P21" s="1"/>
      <c r="Q21" s="1"/>
      <c r="R21" s="1"/>
      <c r="S21" s="1"/>
      <c r="T21" s="1"/>
      <c r="U21" s="1"/>
    </row>
    <row r="22" spans="7:21">
      <c r="G22">
        <v>0</v>
      </c>
      <c r="H22">
        <v>0</v>
      </c>
      <c r="M22" s="1"/>
      <c r="N22" s="1"/>
      <c r="O22" s="1"/>
      <c r="P22" s="1"/>
      <c r="Q22" s="1"/>
      <c r="R22" s="1"/>
      <c r="S22" s="1"/>
      <c r="T22" s="1"/>
      <c r="U22" s="1"/>
    </row>
    <row r="23" spans="13:21">
      <c r="M23" s="1"/>
      <c r="N23" s="1"/>
      <c r="O23" s="1"/>
      <c r="P23" s="1"/>
      <c r="Q23" s="1"/>
      <c r="R23" s="1"/>
      <c r="S23" s="1"/>
      <c r="T23" s="1"/>
      <c r="U23" s="1"/>
    </row>
    <row r="24" spans="13:21">
      <c r="M24" s="1"/>
      <c r="N24" s="1"/>
      <c r="O24" s="1"/>
      <c r="P24" s="1"/>
      <c r="Q24" s="1"/>
      <c r="R24" s="1"/>
      <c r="S24" s="1"/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0:21">
      <c r="J26" s="3" t="s">
        <v>28</v>
      </c>
      <c r="M26" s="1"/>
      <c r="N26" s="1"/>
      <c r="O26" s="1"/>
      <c r="P26" s="1"/>
      <c r="Q26" s="1"/>
      <c r="R26" s="1"/>
      <c r="S26" s="1"/>
      <c r="T26" s="1"/>
      <c r="U26" s="1"/>
    </row>
    <row r="27" spans="10:21">
      <c r="J27" s="16" t="s">
        <v>28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0:21">
      <c r="J28" s="16"/>
      <c r="K28" s="1"/>
      <c r="L28" s="1" t="s">
        <v>35</v>
      </c>
      <c r="M28" s="1" t="s">
        <v>29</v>
      </c>
      <c r="N28" s="1" t="s">
        <v>30</v>
      </c>
      <c r="O28" s="1" t="s">
        <v>31</v>
      </c>
      <c r="P28" s="1" t="s">
        <v>32</v>
      </c>
      <c r="Q28" s="1" t="s">
        <v>36</v>
      </c>
      <c r="R28" s="1" t="s">
        <v>37</v>
      </c>
      <c r="S28" s="1" t="s">
        <v>16</v>
      </c>
      <c r="T28" s="1"/>
      <c r="U28" s="1"/>
    </row>
    <row r="29" spans="10:21">
      <c r="J29" s="16"/>
      <c r="K29" s="1" t="s">
        <v>17</v>
      </c>
      <c r="L29" s="1"/>
      <c r="M29" s="1">
        <v>190</v>
      </c>
      <c r="N29" s="1">
        <v>288</v>
      </c>
      <c r="O29" s="1">
        <v>282</v>
      </c>
      <c r="P29" s="1">
        <v>198</v>
      </c>
      <c r="Q29" s="1">
        <v>0</v>
      </c>
      <c r="R29" s="1">
        <v>0</v>
      </c>
      <c r="S29" s="1">
        <v>958</v>
      </c>
      <c r="T29" s="1"/>
      <c r="U29" s="1"/>
    </row>
    <row r="30" spans="10:21"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0:20"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0:20"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0:20"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0:20"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0:20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0:20">
      <c r="J36" s="16"/>
      <c r="K36" s="1" t="s">
        <v>38</v>
      </c>
      <c r="L36" s="1"/>
      <c r="M36" s="1"/>
      <c r="N36" s="1"/>
      <c r="O36" s="1"/>
      <c r="P36" s="1"/>
      <c r="Q36" s="1"/>
      <c r="R36" s="1"/>
      <c r="S36" s="1"/>
      <c r="T36" s="1"/>
    </row>
    <row r="37" spans="10:20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</row>
    <row r="39" spans="12:19">
      <c r="L39" t="s">
        <v>35</v>
      </c>
      <c r="M39" t="s">
        <v>29</v>
      </c>
      <c r="N39" t="s">
        <v>30</v>
      </c>
      <c r="O39" t="s">
        <v>31</v>
      </c>
      <c r="P39" t="s">
        <v>32</v>
      </c>
      <c r="Q39" t="s">
        <v>36</v>
      </c>
      <c r="R39" t="s">
        <v>37</v>
      </c>
      <c r="S39" t="s">
        <v>16</v>
      </c>
    </row>
    <row r="40" spans="11:19">
      <c r="K40" t="s">
        <v>17</v>
      </c>
      <c r="M40">
        <v>16</v>
      </c>
      <c r="N40">
        <v>41</v>
      </c>
      <c r="O40">
        <v>52</v>
      </c>
      <c r="P40">
        <v>41</v>
      </c>
      <c r="Q40">
        <v>0</v>
      </c>
      <c r="R40">
        <v>0</v>
      </c>
      <c r="S40">
        <v>150</v>
      </c>
    </row>
  </sheetData>
  <autoFilter ref="A1:F6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377980成人网单</vt:lpstr>
      <vt:lpstr>377980少女网单</vt:lpstr>
      <vt:lpstr>377980肥人RETAIL+网单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2025-04-15T09:04:18Z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574A11F11CD84C61A3A1041C0732061A_11</vt:lpwstr>
  </property>
  <property fmtid="{D5CDD505-2E9C-101B-9397-08002B2CF9AE}" pid="3" name="KSOProductBuildVer">
    <vt:lpwstr>2052-12.1.0.17140</vt:lpwstr>
  </property>
</Properties>
</file>