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sheet 1" sheetId="1" r:id="rId1"/>
    <sheet name="洗标数量 （加损耗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<sst xmlns="http://schemas.openxmlformats.org/spreadsheetml/2006/main" count="99" uniqueCount="22">
  <si>
    <t>款号</t>
  </si>
  <si>
    <t>颜色</t>
  </si>
  <si>
    <t>洗标</t>
  </si>
  <si>
    <t>F3272AX</t>
  </si>
  <si>
    <t>BK27 - BLACK</t>
  </si>
  <si>
    <t>白色</t>
  </si>
  <si>
    <t>黄色</t>
  </si>
  <si>
    <t>BN61 - BROWN</t>
  </si>
  <si>
    <t>F3276AX</t>
  </si>
  <si>
    <t>F3278AX</t>
  </si>
  <si>
    <t>F3280AX</t>
  </si>
  <si>
    <t>BG201 - VISON</t>
  </si>
  <si>
    <t>BN66 - D.BROWN</t>
  </si>
  <si>
    <t>F3283AX</t>
  </si>
  <si>
    <t>F3354AX</t>
  </si>
  <si>
    <t>KR1 - KARMA</t>
  </si>
  <si>
    <t>F3357AX</t>
  </si>
  <si>
    <t>F3360AX</t>
  </si>
  <si>
    <t>F3366AX</t>
  </si>
  <si>
    <t>总计</t>
  </si>
  <si>
    <t>白色洗标</t>
  </si>
  <si>
    <t>黄色洗标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</si>
</sst>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Calibri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B38" sqref="B38"/>
    </sheetView>
  </sheetViews>
  <sheetFormatPr defaultColWidth="8.72727272727273" defaultRowHeight="14" outlineLevelCol="7"/>
  <cols>
    <col min="2" max="2" width="14.6363636363636" customWidth="1"/>
  </cols>
  <sheetData>
    <row r="1" ht="14.5" spans="1:8">
      <c r="A1" s="1" t="s">
        <v>0</v>
      </c>
      <c r="B1" s="2" t="s">
        <v>1</v>
      </c>
      <c r="C1" s="2" t="s">
        <v>2</v>
      </c>
      <c r="D1" s="3">
        <v>80</v>
      </c>
      <c r="E1" s="3">
        <v>85</v>
      </c>
      <c r="F1" s="3">
        <v>90</v>
      </c>
      <c r="G1" s="3">
        <v>95</v>
      </c>
      <c r="H1" s="3">
        <v>100</v>
      </c>
    </row>
    <row r="2" ht="14.5" spans="1:8">
      <c r="A2" s="4" t="s">
        <v>3</v>
      </c>
      <c r="B2" s="5" t="s">
        <v>4</v>
      </c>
      <c r="C2" s="5" t="s">
        <v>5</v>
      </c>
      <c r="D2" s="5">
        <v>384</v>
      </c>
      <c r="E2" s="5">
        <v>384</v>
      </c>
      <c r="F2" s="5">
        <v>384</v>
      </c>
      <c r="G2" s="5">
        <v>384</v>
      </c>
      <c r="H2" s="5">
        <v>384</v>
      </c>
    </row>
    <row r="3" ht="14.5" spans="1:8">
      <c r="A3" s="4"/>
      <c r="B3" s="7"/>
      <c r="C3" s="7" t="s">
        <v>6</v>
      </c>
      <c r="D3" s="7">
        <v>16</v>
      </c>
      <c r="E3" s="7">
        <v>16</v>
      </c>
      <c r="F3" s="7">
        <v>16</v>
      </c>
      <c r="G3" s="7">
        <v>16</v>
      </c>
      <c r="H3" s="7">
        <v>16</v>
      </c>
    </row>
    <row r="4" ht="14.5" spans="1:8">
      <c r="A4" s="4"/>
      <c r="B4" s="5" t="s">
        <v>7</v>
      </c>
      <c r="C4" s="5" t="s">
        <v>5</v>
      </c>
      <c r="D4" s="5">
        <v>323</v>
      </c>
      <c r="E4" s="5">
        <v>323</v>
      </c>
      <c r="F4" s="5">
        <v>323</v>
      </c>
      <c r="G4" s="5">
        <v>323</v>
      </c>
      <c r="H4" s="5">
        <v>323</v>
      </c>
    </row>
    <row r="5" ht="14.5" spans="1:8">
      <c r="A5" s="4"/>
      <c r="B5" s="7"/>
      <c r="C5" s="7" t="s">
        <v>6</v>
      </c>
      <c r="D5" s="7">
        <v>14</v>
      </c>
      <c r="E5" s="7">
        <v>14</v>
      </c>
      <c r="F5" s="7">
        <v>14</v>
      </c>
      <c r="G5" s="7">
        <v>14</v>
      </c>
      <c r="H5" s="7">
        <v>14</v>
      </c>
    </row>
    <row r="6" ht="14.5" spans="1:8">
      <c r="A6" s="4" t="s">
        <v>8</v>
      </c>
      <c r="B6" s="5" t="s">
        <v>4</v>
      </c>
      <c r="C6" s="5" t="s">
        <v>5</v>
      </c>
      <c r="D6" s="5">
        <v>286</v>
      </c>
      <c r="E6" s="5">
        <v>286</v>
      </c>
      <c r="F6" s="5">
        <v>286</v>
      </c>
      <c r="G6" s="5">
        <v>286</v>
      </c>
      <c r="H6" s="5">
        <v>286</v>
      </c>
    </row>
    <row r="7" ht="14.5" spans="1:8">
      <c r="A7" s="4"/>
      <c r="B7" s="7"/>
      <c r="C7" s="7" t="s">
        <v>6</v>
      </c>
      <c r="D7" s="7">
        <v>10</v>
      </c>
      <c r="E7" s="7">
        <v>10</v>
      </c>
      <c r="F7" s="7">
        <v>10</v>
      </c>
      <c r="G7" s="7">
        <v>10</v>
      </c>
      <c r="H7" s="7">
        <v>10</v>
      </c>
    </row>
    <row r="8" ht="14.5" spans="1:8">
      <c r="A8" s="4" t="s">
        <v>9</v>
      </c>
      <c r="B8" s="5" t="s">
        <v>4</v>
      </c>
      <c r="C8" s="5" t="s">
        <v>5</v>
      </c>
      <c r="D8" s="5">
        <v>190</v>
      </c>
      <c r="E8" s="5">
        <v>190</v>
      </c>
      <c r="F8" s="5">
        <v>190</v>
      </c>
      <c r="G8" s="5">
        <v>190</v>
      </c>
      <c r="H8" s="5">
        <v>190</v>
      </c>
    </row>
    <row r="9" ht="14.5" spans="1:8">
      <c r="A9" s="4"/>
      <c r="B9" s="7"/>
      <c r="C9" s="7" t="s">
        <v>6</v>
      </c>
      <c r="D9" s="7">
        <v>11</v>
      </c>
      <c r="E9" s="7">
        <v>11</v>
      </c>
      <c r="F9" s="7">
        <v>11</v>
      </c>
      <c r="G9" s="7">
        <v>11</v>
      </c>
      <c r="H9" s="7">
        <v>11</v>
      </c>
    </row>
    <row r="10" ht="14.5" spans="1:8">
      <c r="A10" s="4" t="s">
        <v>10</v>
      </c>
      <c r="B10" s="5" t="s">
        <v>11</v>
      </c>
      <c r="C10" s="5" t="s">
        <v>5</v>
      </c>
      <c r="D10" s="5">
        <v>284</v>
      </c>
      <c r="E10" s="5">
        <v>284</v>
      </c>
      <c r="F10" s="5">
        <v>284</v>
      </c>
      <c r="G10" s="5">
        <v>284</v>
      </c>
      <c r="H10" s="5">
        <v>284</v>
      </c>
    </row>
    <row r="11" ht="14.5" spans="1:8">
      <c r="A11" s="4"/>
      <c r="B11" s="7"/>
      <c r="C11" s="7" t="s">
        <v>6</v>
      </c>
      <c r="D11" s="7">
        <v>10</v>
      </c>
      <c r="E11" s="7">
        <v>10</v>
      </c>
      <c r="F11" s="7">
        <v>10</v>
      </c>
      <c r="G11" s="7">
        <v>10</v>
      </c>
      <c r="H11" s="7">
        <v>10</v>
      </c>
    </row>
    <row r="12" ht="14.5" spans="1:8">
      <c r="A12" s="4"/>
      <c r="B12" s="5" t="s">
        <v>12</v>
      </c>
      <c r="C12" s="5" t="s">
        <v>5</v>
      </c>
      <c r="D12" s="5">
        <v>387</v>
      </c>
      <c r="E12" s="5">
        <v>387</v>
      </c>
      <c r="F12" s="5">
        <v>387</v>
      </c>
      <c r="G12" s="5">
        <v>387</v>
      </c>
      <c r="H12" s="5">
        <v>387</v>
      </c>
    </row>
    <row r="13" ht="14.5" spans="1:8">
      <c r="A13" s="4"/>
      <c r="B13" s="7"/>
      <c r="C13" s="7" t="s">
        <v>6</v>
      </c>
      <c r="D13" s="7">
        <v>15</v>
      </c>
      <c r="E13" s="7">
        <v>15</v>
      </c>
      <c r="F13" s="7">
        <v>15</v>
      </c>
      <c r="G13" s="7">
        <v>15</v>
      </c>
      <c r="H13" s="7">
        <v>15</v>
      </c>
    </row>
    <row r="14" ht="14.5" spans="1:8">
      <c r="A14" s="4" t="s">
        <v>13</v>
      </c>
      <c r="B14" s="5" t="s">
        <v>7</v>
      </c>
      <c r="C14" s="5" t="s">
        <v>5</v>
      </c>
      <c r="D14" s="5">
        <v>290</v>
      </c>
      <c r="E14" s="5">
        <v>290</v>
      </c>
      <c r="F14" s="5">
        <v>290</v>
      </c>
      <c r="G14" s="5">
        <v>290</v>
      </c>
      <c r="H14" s="5">
        <v>290</v>
      </c>
    </row>
    <row r="15" ht="14.5" spans="1:8">
      <c r="A15" s="4"/>
      <c r="B15" s="7"/>
      <c r="C15" s="7" t="s">
        <v>6</v>
      </c>
      <c r="D15" s="7">
        <v>12</v>
      </c>
      <c r="E15" s="7">
        <v>12</v>
      </c>
      <c r="F15" s="7">
        <v>12</v>
      </c>
      <c r="G15" s="7">
        <v>12</v>
      </c>
      <c r="H15" s="7">
        <v>12</v>
      </c>
    </row>
    <row r="16" ht="14.5" spans="1:8">
      <c r="A16" s="4"/>
      <c r="B16" s="5" t="s">
        <v>4</v>
      </c>
      <c r="C16" s="5" t="s">
        <v>5</v>
      </c>
      <c r="D16" s="5">
        <v>386</v>
      </c>
      <c r="E16" s="5">
        <v>386</v>
      </c>
      <c r="F16" s="5">
        <v>386</v>
      </c>
      <c r="G16" s="5">
        <v>386</v>
      </c>
      <c r="H16" s="5">
        <v>386</v>
      </c>
    </row>
    <row r="17" ht="14.5" spans="1:8">
      <c r="A17" s="4"/>
      <c r="B17" s="7"/>
      <c r="C17" s="7" t="s">
        <v>6</v>
      </c>
      <c r="D17" s="7">
        <v>15</v>
      </c>
      <c r="E17" s="7">
        <v>15</v>
      </c>
      <c r="F17" s="7">
        <v>15</v>
      </c>
      <c r="G17" s="7">
        <v>15</v>
      </c>
      <c r="H17" s="7">
        <v>15</v>
      </c>
    </row>
    <row r="18" ht="14.5" spans="1:8">
      <c r="A18" s="4" t="s">
        <v>14</v>
      </c>
      <c r="B18" s="5" t="s">
        <v>15</v>
      </c>
      <c r="C18" s="5" t="s">
        <v>5</v>
      </c>
      <c r="D18" s="5">
        <f t="shared" ref="D18:H18" si="0">318*2</f>
        <v>636</v>
      </c>
      <c r="E18" s="5">
        <f t="shared" si="0"/>
        <v>636</v>
      </c>
      <c r="F18" s="5">
        <f t="shared" si="0"/>
        <v>636</v>
      </c>
      <c r="G18" s="5">
        <f t="shared" si="0"/>
        <v>636</v>
      </c>
      <c r="H18" s="5">
        <f t="shared" si="0"/>
        <v>636</v>
      </c>
    </row>
    <row r="19" ht="14.5" spans="1:8">
      <c r="A19" s="4"/>
      <c r="B19" s="7"/>
      <c r="C19" s="7" t="s">
        <v>6</v>
      </c>
      <c r="D19" s="7">
        <f t="shared" ref="D19:H19" si="1">18*2</f>
        <v>36</v>
      </c>
      <c r="E19" s="7">
        <f t="shared" si="1"/>
        <v>36</v>
      </c>
      <c r="F19" s="7">
        <f t="shared" si="1"/>
        <v>36</v>
      </c>
      <c r="G19" s="7">
        <f t="shared" si="1"/>
        <v>36</v>
      </c>
      <c r="H19" s="7">
        <f t="shared" si="1"/>
        <v>36</v>
      </c>
    </row>
    <row r="20" ht="14.5" spans="1:8">
      <c r="A20" s="4" t="s">
        <v>16</v>
      </c>
      <c r="B20" s="5" t="s">
        <v>15</v>
      </c>
      <c r="C20" s="5" t="s">
        <v>5</v>
      </c>
      <c r="D20" s="5">
        <f t="shared" ref="D20:H20" si="2">386*2</f>
        <v>772</v>
      </c>
      <c r="E20" s="5">
        <f t="shared" si="2"/>
        <v>772</v>
      </c>
      <c r="F20" s="5">
        <f t="shared" si="2"/>
        <v>772</v>
      </c>
      <c r="G20" s="5">
        <f t="shared" si="2"/>
        <v>772</v>
      </c>
      <c r="H20" s="5">
        <f t="shared" si="2"/>
        <v>772</v>
      </c>
    </row>
    <row r="21" ht="14.5" spans="1:8">
      <c r="A21" s="4"/>
      <c r="B21" s="7"/>
      <c r="C21" s="7" t="s">
        <v>6</v>
      </c>
      <c r="D21" s="7">
        <f t="shared" ref="D21:H21" si="3">14*2</f>
        <v>28</v>
      </c>
      <c r="E21" s="7">
        <f t="shared" si="3"/>
        <v>28</v>
      </c>
      <c r="F21" s="7">
        <f t="shared" si="3"/>
        <v>28</v>
      </c>
      <c r="G21" s="7">
        <f t="shared" si="3"/>
        <v>28</v>
      </c>
      <c r="H21" s="7">
        <f t="shared" si="3"/>
        <v>28</v>
      </c>
    </row>
    <row r="22" ht="14.5" spans="1:8">
      <c r="A22" s="4" t="s">
        <v>17</v>
      </c>
      <c r="B22" s="5" t="s">
        <v>15</v>
      </c>
      <c r="C22" s="5" t="s">
        <v>5</v>
      </c>
      <c r="D22" s="5">
        <f t="shared" ref="D22:H22" si="4">389*2</f>
        <v>778</v>
      </c>
      <c r="E22" s="5">
        <f t="shared" si="4"/>
        <v>778</v>
      </c>
      <c r="F22" s="5">
        <f t="shared" si="4"/>
        <v>778</v>
      </c>
      <c r="G22" s="5">
        <f t="shared" si="4"/>
        <v>778</v>
      </c>
      <c r="H22" s="5">
        <f t="shared" si="4"/>
        <v>778</v>
      </c>
    </row>
    <row r="23" ht="14.5" spans="1:8">
      <c r="A23" s="4"/>
      <c r="B23" s="7"/>
      <c r="C23" s="7" t="s">
        <v>6</v>
      </c>
      <c r="D23" s="7">
        <f t="shared" ref="D23:H23" si="5">12*2</f>
        <v>24</v>
      </c>
      <c r="E23" s="7">
        <f t="shared" si="5"/>
        <v>24</v>
      </c>
      <c r="F23" s="7">
        <f t="shared" si="5"/>
        <v>24</v>
      </c>
      <c r="G23" s="7">
        <f t="shared" si="5"/>
        <v>24</v>
      </c>
      <c r="H23" s="7">
        <f t="shared" si="5"/>
        <v>24</v>
      </c>
    </row>
    <row r="24" ht="14.5" spans="1:8">
      <c r="A24" s="4" t="s">
        <v>18</v>
      </c>
      <c r="B24" s="5" t="s">
        <v>15</v>
      </c>
      <c r="C24" s="5" t="s">
        <v>5</v>
      </c>
      <c r="D24" s="5">
        <f t="shared" ref="D24:H24" si="6">385*3</f>
        <v>1155</v>
      </c>
      <c r="E24" s="5">
        <f t="shared" si="6"/>
        <v>1155</v>
      </c>
      <c r="F24" s="5">
        <f t="shared" si="6"/>
        <v>1155</v>
      </c>
      <c r="G24" s="5">
        <f t="shared" si="6"/>
        <v>1155</v>
      </c>
      <c r="H24" s="5">
        <f t="shared" si="6"/>
        <v>1155</v>
      </c>
    </row>
    <row r="25" ht="14.5" spans="1:8">
      <c r="A25" s="4"/>
      <c r="B25" s="7"/>
      <c r="C25" s="7" t="s">
        <v>6</v>
      </c>
      <c r="D25" s="7">
        <f t="shared" ref="D25:H25" si="7">12*3</f>
        <v>36</v>
      </c>
      <c r="E25" s="7">
        <f t="shared" si="7"/>
        <v>36</v>
      </c>
      <c r="F25" s="7">
        <f t="shared" si="7"/>
        <v>36</v>
      </c>
      <c r="G25" s="7">
        <f t="shared" si="7"/>
        <v>36</v>
      </c>
      <c r="H25" s="7">
        <f t="shared" si="7"/>
        <v>36</v>
      </c>
    </row>
  </sheetData>
  <mergeCells count="9">
    <mergeCell ref="A2:A5"/>
    <mergeCell ref="A6:A7"/>
    <mergeCell ref="A8:A9"/>
    <mergeCell ref="A10:A13"/>
    <mergeCell ref="A14:A17"/>
    <mergeCell ref="A18:A19"/>
    <mergeCell ref="A20:A21"/>
    <mergeCell ref="A22:A23"/>
    <mergeCell ref="A24:A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workbookViewId="0">
      <selection activeCell="E32" sqref="E32"/>
    </sheetView>
  </sheetViews>
  <sheetFormatPr defaultColWidth="8.72727272727273" defaultRowHeight="14"/>
  <cols>
    <col min="2" max="2" width="14.6363636363636" customWidth="1"/>
  </cols>
  <sheetData>
    <row r="1" ht="14.5" spans="1:9">
      <c r="A1" s="1" t="s">
        <v>0</v>
      </c>
      <c r="B1" s="2" t="s">
        <v>1</v>
      </c>
      <c r="C1" s="2" t="s">
        <v>2</v>
      </c>
      <c r="D1" s="3">
        <v>80</v>
      </c>
      <c r="E1" s="3">
        <v>85</v>
      </c>
      <c r="F1" s="3">
        <v>90</v>
      </c>
      <c r="G1" s="3">
        <v>95</v>
      </c>
      <c r="H1" s="3">
        <v>100</v>
      </c>
      <c r="I1" t="s">
        <v>19</v>
      </c>
    </row>
    <row r="2" ht="14.5" spans="1:9">
      <c r="A2" s="4" t="s">
        <v>3</v>
      </c>
      <c r="B2" s="5" t="s">
        <v>4</v>
      </c>
      <c r="C2" s="5" t="s">
        <v>5</v>
      </c>
      <c r="D2" s="6">
        <f>'sheet 1'!D2*1.03</f>
        <v>395.52</v>
      </c>
      <c r="E2" s="6">
        <f>'sheet 1'!E2*1.03</f>
        <v>395.52</v>
      </c>
      <c r="F2" s="6">
        <f>'sheet 1'!F2*1.03</f>
        <v>395.52</v>
      </c>
      <c r="G2" s="6">
        <f>'sheet 1'!G2*1.03</f>
        <v>395.52</v>
      </c>
      <c r="H2" s="6">
        <f>'sheet 1'!H2*1.03</f>
        <v>395.52</v>
      </c>
      <c r="I2" s="8" cm="1">
        <f t="array" ref="I2">SUMPRODUCT(ROUND(D2:H2,0))</f>
        <v>1980</v>
      </c>
    </row>
    <row r="3" ht="14.5" spans="1:9">
      <c r="A3" s="4"/>
      <c r="B3" s="7"/>
      <c r="C3" s="7" t="s">
        <v>6</v>
      </c>
      <c r="D3" s="6">
        <f>'sheet 1'!D3*1.03</f>
        <v>16.48</v>
      </c>
      <c r="E3" s="6">
        <f>'sheet 1'!E3*1.03</f>
        <v>16.48</v>
      </c>
      <c r="F3" s="6">
        <f>'sheet 1'!F3*1.03</f>
        <v>16.48</v>
      </c>
      <c r="G3" s="6">
        <f>'sheet 1'!G3*1.03</f>
        <v>16.48</v>
      </c>
      <c r="H3" s="6">
        <f>'sheet 1'!H3*1.03</f>
        <v>16.48</v>
      </c>
      <c r="I3" s="8" cm="1">
        <f t="array" ref="I3">SUMPRODUCT(ROUND(D3:H3,0))</f>
        <v>80</v>
      </c>
    </row>
    <row r="4" ht="14.5" spans="1:9">
      <c r="A4" s="4"/>
      <c r="B4" s="5" t="s">
        <v>7</v>
      </c>
      <c r="C4" s="5" t="s">
        <v>5</v>
      </c>
      <c r="D4" s="6">
        <f>'sheet 1'!D4*1.03</f>
        <v>332.69</v>
      </c>
      <c r="E4" s="6">
        <f>'sheet 1'!E4*1.03</f>
        <v>332.69</v>
      </c>
      <c r="F4" s="6">
        <f>'sheet 1'!F4*1.03</f>
        <v>332.69</v>
      </c>
      <c r="G4" s="6">
        <f>'sheet 1'!G4*1.03</f>
        <v>332.69</v>
      </c>
      <c r="H4" s="6">
        <f>'sheet 1'!H4*1.03</f>
        <v>332.69</v>
      </c>
      <c r="I4" s="8" cm="1">
        <f t="array" ref="I4">SUMPRODUCT(ROUND(D4:H4,0))</f>
        <v>1665</v>
      </c>
    </row>
    <row r="5" ht="14.5" spans="1:9">
      <c r="A5" s="4"/>
      <c r="B5" s="7"/>
      <c r="C5" s="7" t="s">
        <v>6</v>
      </c>
      <c r="D5" s="6">
        <f>'sheet 1'!D5*1.03</f>
        <v>14.42</v>
      </c>
      <c r="E5" s="6">
        <f>'sheet 1'!E5*1.03</f>
        <v>14.42</v>
      </c>
      <c r="F5" s="6">
        <f>'sheet 1'!F5*1.03</f>
        <v>14.42</v>
      </c>
      <c r="G5" s="6">
        <f>'sheet 1'!G5*1.03</f>
        <v>14.42</v>
      </c>
      <c r="H5" s="6">
        <f>'sheet 1'!H5*1.03</f>
        <v>14.42</v>
      </c>
      <c r="I5" s="8" cm="1">
        <f t="array" ref="I5">SUMPRODUCT(ROUND(D5:H5,0))</f>
        <v>70</v>
      </c>
    </row>
    <row r="6" ht="14.5" spans="1:9">
      <c r="A6" s="4" t="s">
        <v>8</v>
      </c>
      <c r="B6" s="5" t="s">
        <v>4</v>
      </c>
      <c r="C6" s="5" t="s">
        <v>5</v>
      </c>
      <c r="D6" s="6">
        <f>'sheet 1'!D6*1.03</f>
        <v>294.58</v>
      </c>
      <c r="E6" s="6">
        <f>'sheet 1'!E6*1.03</f>
        <v>294.58</v>
      </c>
      <c r="F6" s="6">
        <f>'sheet 1'!F6*1.03</f>
        <v>294.58</v>
      </c>
      <c r="G6" s="6">
        <f>'sheet 1'!G6*1.03</f>
        <v>294.58</v>
      </c>
      <c r="H6" s="6">
        <f>'sheet 1'!H6*1.03</f>
        <v>294.58</v>
      </c>
      <c r="I6" s="8" cm="1">
        <f t="array" ref="I6">SUMPRODUCT(ROUND(D6:H6,0))</f>
        <v>1475</v>
      </c>
    </row>
    <row r="7" ht="14.5" spans="1:9">
      <c r="A7" s="4"/>
      <c r="B7" s="7"/>
      <c r="C7" s="7" t="s">
        <v>6</v>
      </c>
      <c r="D7" s="6">
        <f>'sheet 1'!D7*1.03</f>
        <v>10.3</v>
      </c>
      <c r="E7" s="6">
        <f>'sheet 1'!E7*1.03</f>
        <v>10.3</v>
      </c>
      <c r="F7" s="6">
        <f>'sheet 1'!F7*1.03</f>
        <v>10.3</v>
      </c>
      <c r="G7" s="6">
        <f>'sheet 1'!G7*1.03</f>
        <v>10.3</v>
      </c>
      <c r="H7" s="6">
        <f>'sheet 1'!H7*1.03</f>
        <v>10.3</v>
      </c>
      <c r="I7" s="8" cm="1">
        <f t="array" ref="I7">SUMPRODUCT(ROUND(D7:H7,0))</f>
        <v>50</v>
      </c>
    </row>
    <row r="8" ht="14.5" spans="1:9">
      <c r="A8" s="4" t="s">
        <v>9</v>
      </c>
      <c r="B8" s="5" t="s">
        <v>4</v>
      </c>
      <c r="C8" s="5" t="s">
        <v>5</v>
      </c>
      <c r="D8" s="6">
        <f>'sheet 1'!D8*1.03</f>
        <v>195.7</v>
      </c>
      <c r="E8" s="6">
        <f>'sheet 1'!E8*1.03</f>
        <v>195.7</v>
      </c>
      <c r="F8" s="6">
        <f>'sheet 1'!F8*1.03</f>
        <v>195.7</v>
      </c>
      <c r="G8" s="6">
        <f>'sheet 1'!G8*1.03</f>
        <v>195.7</v>
      </c>
      <c r="H8" s="6">
        <f>'sheet 1'!H8*1.03</f>
        <v>195.7</v>
      </c>
      <c r="I8" s="8" cm="1">
        <f t="array" ref="I8">SUMPRODUCT(ROUND(D8:H8,0))</f>
        <v>980</v>
      </c>
    </row>
    <row r="9" ht="14.5" spans="1:9">
      <c r="A9" s="4"/>
      <c r="B9" s="7"/>
      <c r="C9" s="7" t="s">
        <v>6</v>
      </c>
      <c r="D9" s="6">
        <f>'sheet 1'!D9*1.03</f>
        <v>11.33</v>
      </c>
      <c r="E9" s="6">
        <f>'sheet 1'!E9*1.03</f>
        <v>11.33</v>
      </c>
      <c r="F9" s="6">
        <f>'sheet 1'!F9*1.03</f>
        <v>11.33</v>
      </c>
      <c r="G9" s="6">
        <f>'sheet 1'!G9*1.03</f>
        <v>11.33</v>
      </c>
      <c r="H9" s="6">
        <f>'sheet 1'!H9*1.03</f>
        <v>11.33</v>
      </c>
      <c r="I9" s="8" cm="1">
        <f t="array" ref="I9">SUMPRODUCT(ROUND(D9:H9,0))</f>
        <v>55</v>
      </c>
    </row>
    <row r="10" ht="14.5" spans="1:13">
      <c r="A10" s="4" t="s">
        <v>10</v>
      </c>
      <c r="B10" s="5" t="s">
        <v>11</v>
      </c>
      <c r="C10" s="5" t="s">
        <v>5</v>
      </c>
      <c r="D10" s="6">
        <f>'sheet 1'!D10*1.03</f>
        <v>292.52</v>
      </c>
      <c r="E10" s="6">
        <f>'sheet 1'!E10*1.03</f>
        <v>292.52</v>
      </c>
      <c r="F10" s="6">
        <f>'sheet 1'!F10*1.03</f>
        <v>292.52</v>
      </c>
      <c r="G10" s="6">
        <f>'sheet 1'!G10*1.03</f>
        <v>292.52</v>
      </c>
      <c r="H10" s="6">
        <f>'sheet 1'!H10*1.03</f>
        <v>292.52</v>
      </c>
      <c r="I10" s="8" cm="1">
        <f t="array" ref="I10">SUMPRODUCT(ROUND(D10:H10,0))</f>
        <v>1465</v>
      </c>
      <c r="L10" s="9" t="s">
        <v>20</v>
      </c>
      <c r="M10" s="10">
        <f>I2+I4+I6+I8+I10+I12+I14+I16+I18+I20+I22+I24</f>
        <v>30250</v>
      </c>
    </row>
    <row r="11" ht="14.5" spans="1:13">
      <c r="A11" s="4"/>
      <c r="B11" s="7"/>
      <c r="C11" s="7" t="s">
        <v>6</v>
      </c>
      <c r="D11" s="6">
        <f>'sheet 1'!D11*1.03</f>
        <v>10.3</v>
      </c>
      <c r="E11" s="6">
        <f>'sheet 1'!E11*1.03</f>
        <v>10.3</v>
      </c>
      <c r="F11" s="6">
        <f>'sheet 1'!F11*1.03</f>
        <v>10.3</v>
      </c>
      <c r="G11" s="6">
        <f>'sheet 1'!G11*1.03</f>
        <v>10.3</v>
      </c>
      <c r="H11" s="6">
        <f>'sheet 1'!H11*1.03</f>
        <v>10.3</v>
      </c>
      <c r="I11" s="8" cm="1">
        <f t="array" ref="I11">SUMPRODUCT(ROUND(D11:H11,0))</f>
        <v>50</v>
      </c>
      <c r="L11" s="9" t="s">
        <v>21</v>
      </c>
      <c r="M11" s="10">
        <f>I3+I5+I7+I9+I11+I13+I15+I17+I19+I21+I23+I25</f>
        <v>1155</v>
      </c>
    </row>
    <row r="12" ht="14.5" spans="1:9">
      <c r="A12" s="4"/>
      <c r="B12" s="5" t="s">
        <v>12</v>
      </c>
      <c r="C12" s="5" t="s">
        <v>5</v>
      </c>
      <c r="D12" s="6">
        <f>'sheet 1'!D12*1.03</f>
        <v>398.61</v>
      </c>
      <c r="E12" s="6">
        <f>'sheet 1'!E12*1.03</f>
        <v>398.61</v>
      </c>
      <c r="F12" s="6">
        <f>'sheet 1'!F12*1.03</f>
        <v>398.61</v>
      </c>
      <c r="G12" s="6">
        <f>'sheet 1'!G12*1.03</f>
        <v>398.61</v>
      </c>
      <c r="H12" s="6">
        <f>'sheet 1'!H12*1.03</f>
        <v>398.61</v>
      </c>
      <c r="I12" s="8" cm="1">
        <f t="array" ref="I12">SUMPRODUCT(ROUND(D12:H12,0))</f>
        <v>1995</v>
      </c>
    </row>
    <row r="13" ht="14.5" spans="1:9">
      <c r="A13" s="4"/>
      <c r="B13" s="7"/>
      <c r="C13" s="7" t="s">
        <v>6</v>
      </c>
      <c r="D13" s="6">
        <f>'sheet 1'!D13*1.03</f>
        <v>15.45</v>
      </c>
      <c r="E13" s="6">
        <f>'sheet 1'!E13*1.03</f>
        <v>15.45</v>
      </c>
      <c r="F13" s="6">
        <f>'sheet 1'!F13*1.03</f>
        <v>15.45</v>
      </c>
      <c r="G13" s="6">
        <f>'sheet 1'!G13*1.03</f>
        <v>15.45</v>
      </c>
      <c r="H13" s="6">
        <f>'sheet 1'!H13*1.03</f>
        <v>15.45</v>
      </c>
      <c r="I13" s="8" cm="1">
        <f t="array" ref="I13">SUMPRODUCT(ROUND(D13:H13,0))</f>
        <v>75</v>
      </c>
    </row>
    <row r="14" ht="14.5" spans="1:9">
      <c r="A14" s="4" t="s">
        <v>13</v>
      </c>
      <c r="B14" s="5" t="s">
        <v>7</v>
      </c>
      <c r="C14" s="5" t="s">
        <v>5</v>
      </c>
      <c r="D14" s="6">
        <f>'sheet 1'!D14*1.03</f>
        <v>298.7</v>
      </c>
      <c r="E14" s="6">
        <f>'sheet 1'!E14*1.03</f>
        <v>298.7</v>
      </c>
      <c r="F14" s="6">
        <f>'sheet 1'!F14*1.03</f>
        <v>298.7</v>
      </c>
      <c r="G14" s="6">
        <f>'sheet 1'!G14*1.03</f>
        <v>298.7</v>
      </c>
      <c r="H14" s="6">
        <f>'sheet 1'!H14*1.03</f>
        <v>298.7</v>
      </c>
      <c r="I14" s="8" cm="1">
        <f t="array" ref="I14">SUMPRODUCT(ROUND(D14:H14,0))</f>
        <v>1495</v>
      </c>
    </row>
    <row r="15" ht="14.5" spans="1:9">
      <c r="A15" s="4"/>
      <c r="B15" s="7"/>
      <c r="C15" s="7" t="s">
        <v>6</v>
      </c>
      <c r="D15" s="6">
        <f>'sheet 1'!D15*1.03</f>
        <v>12.36</v>
      </c>
      <c r="E15" s="6">
        <f>'sheet 1'!E15*1.03</f>
        <v>12.36</v>
      </c>
      <c r="F15" s="6">
        <f>'sheet 1'!F15*1.03</f>
        <v>12.36</v>
      </c>
      <c r="G15" s="6">
        <f>'sheet 1'!G15*1.03</f>
        <v>12.36</v>
      </c>
      <c r="H15" s="6">
        <f>'sheet 1'!H15*1.03</f>
        <v>12.36</v>
      </c>
      <c r="I15" s="8" cm="1">
        <f t="array" ref="I15">SUMPRODUCT(ROUND(D15:H15,0))</f>
        <v>60</v>
      </c>
    </row>
    <row r="16" ht="14.5" spans="1:9">
      <c r="A16" s="4"/>
      <c r="B16" s="5" t="s">
        <v>4</v>
      </c>
      <c r="C16" s="5" t="s">
        <v>5</v>
      </c>
      <c r="D16" s="6">
        <f>'sheet 1'!D16*1.03</f>
        <v>397.58</v>
      </c>
      <c r="E16" s="6">
        <f>'sheet 1'!E16*1.03</f>
        <v>397.58</v>
      </c>
      <c r="F16" s="6">
        <f>'sheet 1'!F16*1.03</f>
        <v>397.58</v>
      </c>
      <c r="G16" s="6">
        <f>'sheet 1'!G16*1.03</f>
        <v>397.58</v>
      </c>
      <c r="H16" s="6">
        <f>'sheet 1'!H16*1.03</f>
        <v>397.58</v>
      </c>
      <c r="I16" s="8" cm="1">
        <f t="array" ref="I16">SUMPRODUCT(ROUND(D16:H16,0))</f>
        <v>1990</v>
      </c>
    </row>
    <row r="17" ht="14.5" spans="1:9">
      <c r="A17" s="4"/>
      <c r="B17" s="7"/>
      <c r="C17" s="7" t="s">
        <v>6</v>
      </c>
      <c r="D17" s="6">
        <f>'sheet 1'!D17*1.03</f>
        <v>15.45</v>
      </c>
      <c r="E17" s="6">
        <f>'sheet 1'!E17*1.03</f>
        <v>15.45</v>
      </c>
      <c r="F17" s="6">
        <f>'sheet 1'!F17*1.03</f>
        <v>15.45</v>
      </c>
      <c r="G17" s="6">
        <f>'sheet 1'!G17*1.03</f>
        <v>15.45</v>
      </c>
      <c r="H17" s="6">
        <f>'sheet 1'!H17*1.03</f>
        <v>15.45</v>
      </c>
      <c r="I17" s="8" cm="1">
        <f t="array" ref="I17">SUMPRODUCT(ROUND(D17:H17,0))</f>
        <v>75</v>
      </c>
    </row>
    <row r="18" ht="14.5" spans="1:9">
      <c r="A18" s="4" t="s">
        <v>14</v>
      </c>
      <c r="B18" s="5" t="s">
        <v>15</v>
      </c>
      <c r="C18" s="5" t="s">
        <v>5</v>
      </c>
      <c r="D18" s="6">
        <f>'sheet 1'!D18*1.03</f>
        <v>655.08</v>
      </c>
      <c r="E18" s="6">
        <f>'sheet 1'!E18*1.03</f>
        <v>655.08</v>
      </c>
      <c r="F18" s="6">
        <f>'sheet 1'!F18*1.03</f>
        <v>655.08</v>
      </c>
      <c r="G18" s="6">
        <f>'sheet 1'!G18*1.03</f>
        <v>655.08</v>
      </c>
      <c r="H18" s="6">
        <f>'sheet 1'!H18*1.03</f>
        <v>655.08</v>
      </c>
      <c r="I18" s="8" cm="1">
        <f t="array" ref="I18">SUMPRODUCT(ROUND(D18:H18,0))</f>
        <v>3275</v>
      </c>
    </row>
    <row r="19" ht="14.5" spans="1:9">
      <c r="A19" s="4"/>
      <c r="B19" s="7"/>
      <c r="C19" s="7" t="s">
        <v>6</v>
      </c>
      <c r="D19" s="6">
        <f>'sheet 1'!D19*1.03</f>
        <v>37.08</v>
      </c>
      <c r="E19" s="6">
        <f>'sheet 1'!E19*1.03</f>
        <v>37.08</v>
      </c>
      <c r="F19" s="6">
        <f>'sheet 1'!F19*1.03</f>
        <v>37.08</v>
      </c>
      <c r="G19" s="6">
        <f>'sheet 1'!G19*1.03</f>
        <v>37.08</v>
      </c>
      <c r="H19" s="6">
        <f>'sheet 1'!H19*1.03</f>
        <v>37.08</v>
      </c>
      <c r="I19" s="8" cm="1">
        <f t="array" ref="I19">SUMPRODUCT(ROUND(D19:H19,0))</f>
        <v>185</v>
      </c>
    </row>
    <row r="20" ht="14.5" spans="1:9">
      <c r="A20" s="4" t="s">
        <v>16</v>
      </c>
      <c r="B20" s="5" t="s">
        <v>15</v>
      </c>
      <c r="C20" s="5" t="s">
        <v>5</v>
      </c>
      <c r="D20" s="6">
        <f>'sheet 1'!D20*1.03</f>
        <v>795.16</v>
      </c>
      <c r="E20" s="6">
        <f>'sheet 1'!E20*1.03</f>
        <v>795.16</v>
      </c>
      <c r="F20" s="6">
        <f>'sheet 1'!F20*1.03</f>
        <v>795.16</v>
      </c>
      <c r="G20" s="6">
        <f>'sheet 1'!G20*1.03</f>
        <v>795.16</v>
      </c>
      <c r="H20" s="6">
        <f>'sheet 1'!H20*1.03</f>
        <v>795.16</v>
      </c>
      <c r="I20" s="8" cm="1">
        <f t="array" ref="I20">SUMPRODUCT(ROUND(D20:H20,0))</f>
        <v>3975</v>
      </c>
    </row>
    <row r="21" ht="14.5" spans="1:9">
      <c r="A21" s="4"/>
      <c r="B21" s="7"/>
      <c r="C21" s="7" t="s">
        <v>6</v>
      </c>
      <c r="D21" s="6">
        <f>'sheet 1'!D21*1.03</f>
        <v>28.84</v>
      </c>
      <c r="E21" s="6">
        <f>'sheet 1'!E21*1.03</f>
        <v>28.84</v>
      </c>
      <c r="F21" s="6">
        <f>'sheet 1'!F21*1.03</f>
        <v>28.84</v>
      </c>
      <c r="G21" s="6">
        <f>'sheet 1'!G21*1.03</f>
        <v>28.84</v>
      </c>
      <c r="H21" s="6">
        <f>'sheet 1'!H21*1.03</f>
        <v>28.84</v>
      </c>
      <c r="I21" s="8" cm="1">
        <f t="array" ref="I21">SUMPRODUCT(ROUND(D21:H21,0))</f>
        <v>145</v>
      </c>
    </row>
    <row r="22" ht="14.5" spans="1:9">
      <c r="A22" s="4" t="s">
        <v>17</v>
      </c>
      <c r="B22" s="5" t="s">
        <v>15</v>
      </c>
      <c r="C22" s="5" t="s">
        <v>5</v>
      </c>
      <c r="D22" s="6">
        <f>'sheet 1'!D22*1.03</f>
        <v>801.34</v>
      </c>
      <c r="E22" s="6">
        <f>'sheet 1'!E22*1.03</f>
        <v>801.34</v>
      </c>
      <c r="F22" s="6">
        <f>'sheet 1'!F22*1.03</f>
        <v>801.34</v>
      </c>
      <c r="G22" s="6">
        <f>'sheet 1'!G22*1.03</f>
        <v>801.34</v>
      </c>
      <c r="H22" s="6">
        <f>'sheet 1'!H22*1.03</f>
        <v>801.34</v>
      </c>
      <c r="I22" s="8" cm="1">
        <f t="array" ref="I22">SUMPRODUCT(ROUND(D22:H22,0))</f>
        <v>4005</v>
      </c>
    </row>
    <row r="23" ht="14.5" spans="1:9">
      <c r="A23" s="4"/>
      <c r="B23" s="7"/>
      <c r="C23" s="7" t="s">
        <v>6</v>
      </c>
      <c r="D23" s="6">
        <f>'sheet 1'!D23*1.03</f>
        <v>24.72</v>
      </c>
      <c r="E23" s="6">
        <f>'sheet 1'!E23*1.03</f>
        <v>24.72</v>
      </c>
      <c r="F23" s="6">
        <f>'sheet 1'!F23*1.03</f>
        <v>24.72</v>
      </c>
      <c r="G23" s="6">
        <f>'sheet 1'!G23*1.03</f>
        <v>24.72</v>
      </c>
      <c r="H23" s="6">
        <f>'sheet 1'!H23*1.03</f>
        <v>24.72</v>
      </c>
      <c r="I23" s="8" cm="1">
        <f t="array" ref="I23">SUMPRODUCT(ROUND(D23:H23,0))</f>
        <v>125</v>
      </c>
    </row>
    <row r="24" ht="14.5" spans="1:9">
      <c r="A24" s="4" t="s">
        <v>18</v>
      </c>
      <c r="B24" s="5" t="s">
        <v>15</v>
      </c>
      <c r="C24" s="5" t="s">
        <v>5</v>
      </c>
      <c r="D24" s="6">
        <f>'sheet 1'!D24*1.03</f>
        <v>1189.65</v>
      </c>
      <c r="E24" s="6">
        <f>'sheet 1'!E24*1.03</f>
        <v>1189.65</v>
      </c>
      <c r="F24" s="6">
        <f>'sheet 1'!F24*1.03</f>
        <v>1189.65</v>
      </c>
      <c r="G24" s="6">
        <f>'sheet 1'!G24*1.03</f>
        <v>1189.65</v>
      </c>
      <c r="H24" s="6">
        <f>'sheet 1'!H24*1.03</f>
        <v>1189.65</v>
      </c>
      <c r="I24" s="8" cm="1">
        <f t="array" ref="I24">SUMPRODUCT(ROUND(D24:H24,0))</f>
        <v>5950</v>
      </c>
    </row>
    <row r="25" ht="14.5" spans="1:9">
      <c r="A25" s="4"/>
      <c r="B25" s="7"/>
      <c r="C25" s="7" t="s">
        <v>6</v>
      </c>
      <c r="D25" s="6">
        <f>'sheet 1'!D25*1.03</f>
        <v>37.08</v>
      </c>
      <c r="E25" s="6">
        <f>'sheet 1'!E25*1.03</f>
        <v>37.08</v>
      </c>
      <c r="F25" s="6">
        <f>'sheet 1'!F25*1.03</f>
        <v>37.08</v>
      </c>
      <c r="G25" s="6">
        <f>'sheet 1'!G25*1.03</f>
        <v>37.08</v>
      </c>
      <c r="H25" s="6">
        <f>'sheet 1'!H25*1.03</f>
        <v>37.08</v>
      </c>
      <c r="I25" s="8" cm="1">
        <f t="array" ref="I25">SUMPRODUCT(ROUND(D25:H25,0))</f>
        <v>185</v>
      </c>
    </row>
    <row r="26" spans="9:9">
      <c r="I26">
        <f>SUM(I2:I25)</f>
        <v>31405</v>
      </c>
    </row>
  </sheetData>
  <mergeCells count="9">
    <mergeCell ref="A2:A5"/>
    <mergeCell ref="A6:A7"/>
    <mergeCell ref="A8:A9"/>
    <mergeCell ref="A10:A13"/>
    <mergeCell ref="A14:A17"/>
    <mergeCell ref="A18:A19"/>
    <mergeCell ref="A20:A21"/>
    <mergeCell ref="A22:A23"/>
    <mergeCell ref="A24:A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 1</vt:lpstr>
      <vt:lpstr>洗标数量 （加损耗）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2025-04-25T06:37:14Z</dcterms:created>
  <dcterms:modified xsi:type="dcterms:W3CDTF">2025-04-25T06:57:33Z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2CE0CC5C64944C2FB5D2D83BD54CAA34_11</vt:lpwstr>
  </property>
  <property fmtid="{D5CDD505-2E9C-101B-9397-08002B2CF9AE}" pid="3" name="KSOProductBuildVer">
    <vt:lpwstr>2052-12.1.0.20305</vt:lpwstr>
  </property>
</Properties>
</file>