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 activeTab="1"/>
  </bookViews>
  <sheets>
    <sheet name="配比" sheetId="1" r:id="rId1"/>
    <sheet name="独码" sheetId="3" r:id="rId2"/>
  </sheets>
  <definedNames>
    <definedName name="_xlnm._FilterDatabase" localSheetId="0" hidden="1">配比!$A$2:$AS$11</definedName>
    <definedName name="_xlnm._FilterDatabase" localSheetId="1" hidden="1">独码!$A$2:$AS$21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<sst xmlns="http://schemas.openxmlformats.org/spreadsheetml/2006/main" count="351" uniqueCount="50">
  <si>
    <t xml:space="preserve">Total Order                                                                                </t>
  </si>
  <si>
    <t>Style Code</t>
  </si>
  <si>
    <t>Season</t>
  </si>
  <si>
    <t>Order Number</t>
  </si>
  <si>
    <t>Supplier
 Shipment Date</t>
  </si>
  <si>
    <t>ColorCode-Name</t>
  </si>
  <si>
    <t>Prepack Code</t>
  </si>
  <si>
    <t>Set Content</t>
  </si>
  <si>
    <t>9-12 M</t>
  </si>
  <si>
    <t>12-18 M</t>
  </si>
  <si>
    <t>18-24 M</t>
  </si>
  <si>
    <t>2/3 Y</t>
  </si>
  <si>
    <t>3/4 Y</t>
  </si>
  <si>
    <t>4/5 Y</t>
  </si>
  <si>
    <t>5/6 Y</t>
  </si>
  <si>
    <r>
      <rPr>
        <b/>
        <sz val="11"/>
        <rFont val="Calibri"/>
        <charset val="134"/>
      </rPr>
      <t xml:space="preserve">Qty. In A Blister
</t>
    </r>
    <r>
      <rPr>
        <b/>
        <sz val="11"/>
        <rFont val="宋体"/>
        <charset val="134"/>
      </rPr>
      <t>每个独码中的件数</t>
    </r>
  </si>
  <si>
    <t>贴纸数量</t>
  </si>
  <si>
    <r>
      <rPr>
        <b/>
        <sz val="11"/>
        <rFont val="Calibri"/>
        <charset val="134"/>
      </rPr>
      <t xml:space="preserve">Total Open 
Quantity
</t>
    </r>
    <r>
      <rPr>
        <b/>
        <sz val="11"/>
        <rFont val="宋体"/>
        <charset val="134"/>
      </rPr>
      <t>订单总数</t>
    </r>
  </si>
  <si>
    <t>Delivery Country</t>
  </si>
  <si>
    <t>F4823A5</t>
  </si>
  <si>
    <t>25 WN</t>
  </si>
  <si>
    <t>31.07.2025</t>
  </si>
  <si>
    <t>BR82 - ROSE</t>
  </si>
  <si>
    <t>F4823A5DFA</t>
  </si>
  <si>
    <t>MOLDOVA</t>
  </si>
  <si>
    <t>BE570 - BLUE</t>
  </si>
  <si>
    <t>F4823A5DFB</t>
  </si>
  <si>
    <t>25.08.2025</t>
  </si>
  <si>
    <t>TURKEY</t>
  </si>
  <si>
    <t>总计</t>
  </si>
  <si>
    <t>粉色</t>
  </si>
  <si>
    <t>蓝色</t>
  </si>
  <si>
    <t>合计</t>
  </si>
  <si>
    <t>F4823A5ECOMA12/18M</t>
  </si>
  <si>
    <t>-</t>
  </si>
  <si>
    <t>ECOM</t>
  </si>
  <si>
    <t>F4823A5ECOMA4/5Y</t>
  </si>
  <si>
    <t>F4823A5ECOMA2/3Y</t>
  </si>
  <si>
    <t>F4823A5ECOMA3/4Y</t>
  </si>
  <si>
    <t>F4823A5ECOMA18/24M</t>
  </si>
  <si>
    <t>F4823A5ECOMA5/6Y</t>
  </si>
  <si>
    <t>F4823A5ECOMA9/12M</t>
  </si>
  <si>
    <t>F4823A5ECOMB12/18M</t>
  </si>
  <si>
    <t>F4823A5ECOMB4/5Y</t>
  </si>
  <si>
    <t>F4823A5ECOMB2/3Y</t>
  </si>
  <si>
    <t>F4823A5ECOMB3/4Y</t>
  </si>
  <si>
    <t>F4823A5ECOMB18/24M</t>
  </si>
  <si>
    <t>F4823A5ECOMB5/6Y</t>
  </si>
  <si>
    <t>F4823A5ECOMB9/12M</t>
  </si>
  <si>
    <t>中包贴数量总计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</si>
</sst>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sz val="12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2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 applyAlignment="1"/>
    <xf numFmtId="0" fontId="0" fillId="0" borderId="0" xfId="0" applyNumberFormat="1" applyFont="1" applyAlignment="1">
      <alignment vertical="center"/>
    </xf>
    <xf numFmtId="0" fontId="0" fillId="2" borderId="0" xfId="0" applyNumberFormat="1" applyFont="1" applyFill="1" applyAlignment="1"/>
    <xf numFmtId="0" fontId="0" fillId="3" borderId="0" xfId="0" applyNumberFormat="1" applyFont="1" applyFill="1" applyAlignment="1"/>
    <xf numFmtId="0" fontId="0" fillId="4" borderId="0" xfId="0" applyNumberFormat="1" applyFont="1" applyFill="1" applyAlignment="1"/>
    <xf numFmtId="0" fontId="1" fillId="5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0" fillId="6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3" fillId="0" borderId="1" xfId="0" applyNumberFormat="1" applyFont="1" applyBorder="1" applyAlignment="1"/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/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/>
    <xf numFmtId="0" fontId="4" fillId="0" borderId="1" xfId="0" applyNumberFormat="1" applyFont="1" applyBorder="1" applyAlignment="1">
      <alignment horizontal="center"/>
    </xf>
    <xf numFmtId="0" fontId="7" fillId="0" borderId="0" xfId="0" applyNumberFormat="1" applyFont="1" applyAlignment="1"/>
    <xf numFmtId="0" fontId="2" fillId="0" borderId="2" xfId="0" applyNumberFormat="1" applyFont="1" applyBorder="1" applyAlignment="1">
      <alignment horizontal="center"/>
    </xf>
    <xf numFmtId="0" fontId="6" fillId="7" borderId="0" xfId="0" applyNumberFormat="1" applyFont="1" applyFill="1" applyAlignment="1"/>
    <xf numFmtId="0" fontId="8" fillId="7" borderId="0" xfId="0" applyNumberFormat="1" applyFont="1" applyFill="1" applyAlignment="1"/>
    <xf numFmtId="0" fontId="9" fillId="5" borderId="0" xfId="0" applyNumberFormat="1" applyFont="1" applyFill="1" applyAlignment="1"/>
    <xf numFmtId="0" fontId="0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0" fontId="0" fillId="0" borderId="1" xfId="0" applyNumberFormat="1" applyFont="1" applyBorder="1" applyAlignment="1"/>
    <xf numFmtId="0" fontId="8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361950</xdr:colOff>
      <xdr:row>6</xdr:row>
      <xdr:rowOff>154305</xdr:rowOff>
    </xdr:from>
    <xdr:to>
      <xdr:col>5</xdr:col>
      <xdr:colOff>640715</xdr:colOff>
      <xdr:row>18</xdr:row>
      <xdr:rowOff>45720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2243455"/>
          <a:ext cx="4896485" cy="2304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361950</xdr:colOff>
      <xdr:row>16</xdr:row>
      <xdr:rowOff>154305</xdr:rowOff>
    </xdr:from>
    <xdr:to>
      <xdr:col>5</xdr:col>
      <xdr:colOff>640715</xdr:colOff>
      <xdr:row>28</xdr:row>
      <xdr:rowOff>62230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5196205"/>
          <a:ext cx="4896485" cy="2301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6"/>
  <sheetViews>
    <sheetView view="pageBreakPreview" zoomScale="80" zoomScaleNormal="100" workbookViewId="0">
      <selection activeCell="A7" sqref="$A7:$XFD7"/>
    </sheetView>
  </sheetViews>
  <sheetFormatPr defaultColWidth="9" defaultRowHeight="14.5"/>
  <cols>
    <col min="1" max="1" width="10.1363636363636" customWidth="1"/>
    <col min="2" max="2" width="8.42727272727273" customWidth="1"/>
    <col min="3" max="3" width="15.2818181818182" customWidth="1"/>
    <col min="4" max="4" width="15.5545454545455" customWidth="1"/>
    <col min="5" max="5" width="16.7090909090909" customWidth="1"/>
    <col min="6" max="6" width="14.2909090909091" customWidth="1"/>
    <col min="7" max="7" width="11.8090909090909" customWidth="1"/>
    <col min="8" max="14" width="7.70909090909091" customWidth="1"/>
    <col min="15" max="15" width="9.29090909090909" customWidth="1"/>
    <col min="16" max="16" width="10.4272727272727" customWidth="1"/>
    <col min="17" max="20" width="7.70909090909091" customWidth="1"/>
    <col min="21" max="21" width="8.60909090909091" customWidth="1"/>
    <col min="22" max="23" width="7.70909090909091" customWidth="1"/>
    <col min="24" max="24" width="11.5727272727273" customWidth="1"/>
    <col min="25" max="25" width="15.4272727272727" customWidth="1"/>
    <col min="26" max="45" width="9.13636363636364" customWidth="1"/>
  </cols>
  <sheetData>
    <row r="1" spans="1: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9"/>
      <c r="R1" s="19"/>
      <c r="S1" s="19"/>
      <c r="T1" s="19"/>
      <c r="U1" s="19"/>
      <c r="V1" s="19"/>
      <c r="W1" s="19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="1" customFormat="1" ht="57" spans="1:4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15" t="s">
        <v>16</v>
      </c>
      <c r="Q2" s="7" t="s">
        <v>8</v>
      </c>
      <c r="R2" s="7" t="s">
        <v>9</v>
      </c>
      <c r="S2" s="7" t="s">
        <v>10</v>
      </c>
      <c r="T2" s="7" t="s">
        <v>11</v>
      </c>
      <c r="U2" s="7" t="s">
        <v>12</v>
      </c>
      <c r="V2" s="7" t="s">
        <v>13</v>
      </c>
      <c r="W2" s="7" t="s">
        <v>14</v>
      </c>
      <c r="X2" s="8" t="s">
        <v>17</v>
      </c>
      <c r="Y2" s="7" t="s">
        <v>18</v>
      </c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="2" customFormat="1" ht="23.25" customHeight="1" spans="1:25">
      <c r="A3" s="23" t="s">
        <v>19</v>
      </c>
      <c r="B3" s="9" t="s">
        <v>20</v>
      </c>
      <c r="C3" s="10">
        <v>1617060</v>
      </c>
      <c r="D3" s="11" t="s">
        <v>21</v>
      </c>
      <c r="E3" s="11" t="s">
        <v>22</v>
      </c>
      <c r="F3" s="11" t="s">
        <v>23</v>
      </c>
      <c r="G3" s="11">
        <v>1</v>
      </c>
      <c r="H3" s="11">
        <v>1</v>
      </c>
      <c r="I3" s="11">
        <v>1</v>
      </c>
      <c r="J3" s="11">
        <v>2</v>
      </c>
      <c r="K3" s="11">
        <v>2</v>
      </c>
      <c r="L3" s="9">
        <v>2</v>
      </c>
      <c r="M3" s="9">
        <v>2</v>
      </c>
      <c r="N3" s="9">
        <v>2</v>
      </c>
      <c r="O3" s="9">
        <v>12</v>
      </c>
      <c r="P3" s="10">
        <v>6</v>
      </c>
      <c r="Q3" s="11">
        <v>6</v>
      </c>
      <c r="R3" s="11">
        <v>6</v>
      </c>
      <c r="S3" s="11">
        <v>12</v>
      </c>
      <c r="T3" s="11">
        <v>12</v>
      </c>
      <c r="U3" s="9">
        <v>12</v>
      </c>
      <c r="V3" s="9">
        <v>12</v>
      </c>
      <c r="W3" s="9">
        <v>12</v>
      </c>
      <c r="X3" s="9">
        <v>72</v>
      </c>
      <c r="Y3" s="9" t="s">
        <v>24</v>
      </c>
    </row>
    <row r="4" s="2" customFormat="1" ht="23.25" customHeight="1" spans="1:25">
      <c r="A4" s="23" t="s">
        <v>19</v>
      </c>
      <c r="B4" s="9" t="s">
        <v>20</v>
      </c>
      <c r="C4" s="10">
        <v>1617060</v>
      </c>
      <c r="D4" s="11" t="s">
        <v>21</v>
      </c>
      <c r="E4" s="11" t="s">
        <v>25</v>
      </c>
      <c r="F4" s="11" t="s">
        <v>26</v>
      </c>
      <c r="G4" s="11">
        <v>1</v>
      </c>
      <c r="H4" s="11">
        <v>1</v>
      </c>
      <c r="I4" s="11">
        <v>1</v>
      </c>
      <c r="J4" s="11">
        <v>2</v>
      </c>
      <c r="K4" s="11">
        <v>2</v>
      </c>
      <c r="L4" s="9">
        <v>2</v>
      </c>
      <c r="M4" s="9">
        <v>2</v>
      </c>
      <c r="N4" s="9">
        <v>2</v>
      </c>
      <c r="O4" s="9">
        <v>12</v>
      </c>
      <c r="P4" s="10">
        <v>3</v>
      </c>
      <c r="Q4" s="11">
        <v>3</v>
      </c>
      <c r="R4" s="11">
        <v>3</v>
      </c>
      <c r="S4" s="11">
        <v>6</v>
      </c>
      <c r="T4" s="11">
        <v>6</v>
      </c>
      <c r="U4" s="9">
        <v>6</v>
      </c>
      <c r="V4" s="9">
        <v>6</v>
      </c>
      <c r="W4" s="9">
        <v>6</v>
      </c>
      <c r="X4" s="9">
        <v>36</v>
      </c>
      <c r="Y4" s="9" t="s">
        <v>24</v>
      </c>
    </row>
    <row r="5" s="3" customFormat="1" ht="23.25" customHeight="1" spans="1:25">
      <c r="A5" s="23" t="s">
        <v>19</v>
      </c>
      <c r="B5" s="9" t="s">
        <v>20</v>
      </c>
      <c r="C5" s="10">
        <v>1617059</v>
      </c>
      <c r="D5" s="11" t="s">
        <v>27</v>
      </c>
      <c r="E5" s="11" t="s">
        <v>22</v>
      </c>
      <c r="F5" s="11" t="s">
        <v>23</v>
      </c>
      <c r="G5" s="11">
        <v>1</v>
      </c>
      <c r="H5" s="11">
        <v>1</v>
      </c>
      <c r="I5" s="11">
        <v>1</v>
      </c>
      <c r="J5" s="11">
        <v>2</v>
      </c>
      <c r="K5" s="11">
        <v>2</v>
      </c>
      <c r="L5" s="9">
        <v>2</v>
      </c>
      <c r="M5" s="9">
        <v>2</v>
      </c>
      <c r="N5" s="9">
        <v>2</v>
      </c>
      <c r="O5" s="9">
        <v>12</v>
      </c>
      <c r="P5" s="10">
        <v>165</v>
      </c>
      <c r="Q5" s="11">
        <v>165</v>
      </c>
      <c r="R5" s="11">
        <v>165</v>
      </c>
      <c r="S5" s="11">
        <v>330</v>
      </c>
      <c r="T5" s="11">
        <v>330</v>
      </c>
      <c r="U5" s="9">
        <v>330</v>
      </c>
      <c r="V5" s="9">
        <v>330</v>
      </c>
      <c r="W5" s="9">
        <v>330</v>
      </c>
      <c r="X5" s="9">
        <v>1980</v>
      </c>
      <c r="Y5" s="9" t="s">
        <v>28</v>
      </c>
    </row>
    <row r="6" s="3" customFormat="1" ht="23.25" customHeight="1" spans="1:25">
      <c r="A6" s="23" t="s">
        <v>19</v>
      </c>
      <c r="B6" s="9" t="s">
        <v>20</v>
      </c>
      <c r="C6" s="10">
        <v>1617059</v>
      </c>
      <c r="D6" s="11" t="s">
        <v>27</v>
      </c>
      <c r="E6" s="11" t="s">
        <v>25</v>
      </c>
      <c r="F6" s="11" t="s">
        <v>26</v>
      </c>
      <c r="G6" s="11">
        <v>1</v>
      </c>
      <c r="H6" s="11">
        <v>1</v>
      </c>
      <c r="I6" s="11">
        <v>1</v>
      </c>
      <c r="J6" s="11">
        <v>2</v>
      </c>
      <c r="K6" s="11">
        <v>2</v>
      </c>
      <c r="L6" s="9">
        <v>2</v>
      </c>
      <c r="M6" s="9">
        <v>2</v>
      </c>
      <c r="N6" s="9">
        <v>2</v>
      </c>
      <c r="O6" s="9">
        <v>12</v>
      </c>
      <c r="P6" s="10">
        <v>100</v>
      </c>
      <c r="Q6" s="11">
        <v>100</v>
      </c>
      <c r="R6" s="11">
        <v>100</v>
      </c>
      <c r="S6" s="11">
        <v>200</v>
      </c>
      <c r="T6" s="11">
        <v>200</v>
      </c>
      <c r="U6" s="9">
        <v>200</v>
      </c>
      <c r="V6" s="9">
        <v>200</v>
      </c>
      <c r="W6" s="9">
        <v>200</v>
      </c>
      <c r="X6" s="9">
        <v>1200</v>
      </c>
      <c r="Y6" s="9" t="s">
        <v>28</v>
      </c>
    </row>
    <row r="7" s="22" customFormat="1" ht="28.5" spans="16:16">
      <c r="P7" s="22">
        <f>SUM(P3:P6)</f>
        <v>274</v>
      </c>
    </row>
    <row r="8" spans="16:17">
      <c r="P8" s="16"/>
      <c r="Q8" s="26"/>
    </row>
    <row r="9" ht="15.5" spans="7:16">
      <c r="G9" s="12"/>
      <c r="H9" s="13" t="s">
        <v>8</v>
      </c>
      <c r="I9" s="13" t="s">
        <v>9</v>
      </c>
      <c r="J9" s="13" t="s">
        <v>10</v>
      </c>
      <c r="K9" s="13" t="s">
        <v>11</v>
      </c>
      <c r="L9" s="13" t="s">
        <v>12</v>
      </c>
      <c r="M9" s="13" t="s">
        <v>13</v>
      </c>
      <c r="N9" s="13" t="s">
        <v>14</v>
      </c>
      <c r="O9" s="17" t="s">
        <v>29</v>
      </c>
      <c r="P9" s="18"/>
    </row>
    <row r="10" ht="15.5" spans="7:15">
      <c r="G10" s="14" t="s">
        <v>30</v>
      </c>
      <c r="H10" s="12">
        <f>Q3+Q5</f>
        <v>171</v>
      </c>
      <c r="I10" s="12">
        <f t="shared" ref="I10:O10" si="0">R3+R5</f>
        <v>171</v>
      </c>
      <c r="J10" s="12">
        <f t="shared" si="0"/>
        <v>342</v>
      </c>
      <c r="K10" s="12">
        <f t="shared" si="0"/>
        <v>342</v>
      </c>
      <c r="L10" s="12">
        <f t="shared" si="0"/>
        <v>342</v>
      </c>
      <c r="M10" s="12">
        <f t="shared" si="0"/>
        <v>342</v>
      </c>
      <c r="N10" s="12">
        <f t="shared" si="0"/>
        <v>342</v>
      </c>
      <c r="O10" s="12">
        <f t="shared" si="0"/>
        <v>2052</v>
      </c>
    </row>
    <row r="11" spans="7:15">
      <c r="G11" s="24" t="s">
        <v>31</v>
      </c>
      <c r="H11" s="25">
        <f>Q4+Q6</f>
        <v>103</v>
      </c>
      <c r="I11" s="25">
        <f t="shared" ref="I11:O11" si="1">R4+R6</f>
        <v>103</v>
      </c>
      <c r="J11" s="25">
        <f t="shared" si="1"/>
        <v>206</v>
      </c>
      <c r="K11" s="25">
        <f t="shared" si="1"/>
        <v>206</v>
      </c>
      <c r="L11" s="25">
        <f t="shared" si="1"/>
        <v>206</v>
      </c>
      <c r="M11" s="25">
        <f t="shared" si="1"/>
        <v>206</v>
      </c>
      <c r="N11" s="25">
        <f t="shared" si="1"/>
        <v>206</v>
      </c>
      <c r="O11" s="25">
        <f t="shared" si="1"/>
        <v>1236</v>
      </c>
    </row>
    <row r="13" spans="14:15">
      <c r="N13" s="18" t="s">
        <v>32</v>
      </c>
      <c r="O13">
        <f>O10+O11</f>
        <v>3288</v>
      </c>
    </row>
    <row r="14" spans="15:15">
      <c r="O14" s="18"/>
    </row>
    <row r="16" spans="15:15">
      <c r="O16" s="18"/>
    </row>
  </sheetData>
  <autoFilter xmlns:etc="http://www.wps.cn/officeDocument/2017/etCustomData" ref="A2:AS11" etc:filterBottomFollowUsedRange="0">
    <extLst/>
  </autoFilter>
  <mergeCells count="1">
    <mergeCell ref="A1:W1"/>
  </mergeCells>
  <pageMargins left="0.75" right="0.75" top="1" bottom="1" header="0.5" footer="0.5"/>
  <pageSetup paperSize="9" scale="5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3"/>
  <sheetViews>
    <sheetView tabSelected="1" view="pageBreakPreview" zoomScale="80" zoomScaleNormal="100" topLeftCell="B2" workbookViewId="0">
      <selection activeCell="T21" sqref="T21"/>
    </sheetView>
  </sheetViews>
  <sheetFormatPr defaultColWidth="9" defaultRowHeight="14.5"/>
  <cols>
    <col min="1" max="1" width="10.1363636363636" customWidth="1"/>
    <col min="2" max="2" width="8.42727272727273" customWidth="1"/>
    <col min="3" max="3" width="15.2818181818182" customWidth="1"/>
    <col min="4" max="4" width="15.5545454545455" customWidth="1"/>
    <col min="5" max="5" width="16.7090909090909" customWidth="1"/>
    <col min="6" max="6" width="14.2909090909091" customWidth="1"/>
    <col min="7" max="7" width="11.8090909090909" customWidth="1"/>
    <col min="8" max="14" width="7.70909090909091" customWidth="1"/>
    <col min="15" max="15" width="9.29090909090909" customWidth="1"/>
    <col min="16" max="16" width="10.4272727272727" customWidth="1"/>
    <col min="17" max="20" width="7.70909090909091" customWidth="1"/>
    <col min="21" max="21" width="8.60909090909091" customWidth="1"/>
    <col min="22" max="23" width="7.70909090909091" customWidth="1"/>
    <col min="24" max="24" width="11.5727272727273" customWidth="1"/>
    <col min="25" max="25" width="15.4272727272727" customWidth="1"/>
    <col min="26" max="45" width="9.13636363636364" customWidth="1"/>
  </cols>
  <sheetData>
    <row r="1" spans="1: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9"/>
      <c r="R1" s="19"/>
      <c r="S1" s="19"/>
      <c r="T1" s="19"/>
      <c r="U1" s="19"/>
      <c r="V1" s="19"/>
      <c r="W1" s="19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="1" customFormat="1" ht="57" spans="1:4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  <c r="P2" s="15" t="s">
        <v>16</v>
      </c>
      <c r="Q2" s="7" t="s">
        <v>8</v>
      </c>
      <c r="R2" s="7" t="s">
        <v>9</v>
      </c>
      <c r="S2" s="7" t="s">
        <v>10</v>
      </c>
      <c r="T2" s="7" t="s">
        <v>11</v>
      </c>
      <c r="U2" s="7" t="s">
        <v>12</v>
      </c>
      <c r="V2" s="7" t="s">
        <v>13</v>
      </c>
      <c r="W2" s="7" t="s">
        <v>14</v>
      </c>
      <c r="X2" s="8" t="s">
        <v>17</v>
      </c>
      <c r="Y2" s="7" t="s">
        <v>18</v>
      </c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="2" customFormat="1" ht="23.25" customHeight="1" spans="1:25">
      <c r="A3" s="9" t="s">
        <v>19</v>
      </c>
      <c r="B3" s="9" t="s">
        <v>20</v>
      </c>
      <c r="C3" s="10">
        <v>1617058</v>
      </c>
      <c r="D3" s="11" t="s">
        <v>27</v>
      </c>
      <c r="E3" s="11" t="s">
        <v>22</v>
      </c>
      <c r="F3" s="11" t="s">
        <v>33</v>
      </c>
      <c r="G3" s="11">
        <v>1</v>
      </c>
      <c r="H3" s="11" t="s">
        <v>34</v>
      </c>
      <c r="I3" s="11">
        <v>2</v>
      </c>
      <c r="J3" s="11" t="s">
        <v>34</v>
      </c>
      <c r="K3" s="11" t="s">
        <v>34</v>
      </c>
      <c r="L3" s="9" t="s">
        <v>34</v>
      </c>
      <c r="M3" s="9" t="s">
        <v>34</v>
      </c>
      <c r="N3" s="9" t="s">
        <v>34</v>
      </c>
      <c r="O3" s="9">
        <v>2</v>
      </c>
      <c r="P3" s="10">
        <v>19</v>
      </c>
      <c r="Q3" s="11" t="s">
        <v>34</v>
      </c>
      <c r="R3" s="11">
        <v>38</v>
      </c>
      <c r="S3" s="11" t="s">
        <v>34</v>
      </c>
      <c r="T3" s="11" t="s">
        <v>34</v>
      </c>
      <c r="U3" s="9" t="s">
        <v>34</v>
      </c>
      <c r="V3" s="9" t="s">
        <v>34</v>
      </c>
      <c r="W3" s="9" t="s">
        <v>34</v>
      </c>
      <c r="X3" s="9">
        <v>38</v>
      </c>
      <c r="Y3" s="9" t="s">
        <v>35</v>
      </c>
    </row>
    <row r="4" s="2" customFormat="1" ht="23.25" customHeight="1" spans="1:25">
      <c r="A4" s="9" t="s">
        <v>19</v>
      </c>
      <c r="B4" s="9" t="s">
        <v>20</v>
      </c>
      <c r="C4" s="10">
        <v>1617058</v>
      </c>
      <c r="D4" s="11" t="s">
        <v>27</v>
      </c>
      <c r="E4" s="11" t="s">
        <v>22</v>
      </c>
      <c r="F4" s="11" t="s">
        <v>36</v>
      </c>
      <c r="G4" s="11">
        <v>1</v>
      </c>
      <c r="H4" s="11" t="s">
        <v>34</v>
      </c>
      <c r="I4" s="11" t="s">
        <v>34</v>
      </c>
      <c r="J4" s="11" t="s">
        <v>34</v>
      </c>
      <c r="K4" s="11" t="s">
        <v>34</v>
      </c>
      <c r="L4" s="9" t="s">
        <v>34</v>
      </c>
      <c r="M4" s="9">
        <v>2</v>
      </c>
      <c r="N4" s="9" t="s">
        <v>34</v>
      </c>
      <c r="O4" s="9">
        <v>2</v>
      </c>
      <c r="P4" s="10">
        <v>38</v>
      </c>
      <c r="Q4" s="11" t="s">
        <v>34</v>
      </c>
      <c r="R4" s="11" t="s">
        <v>34</v>
      </c>
      <c r="S4" s="11" t="s">
        <v>34</v>
      </c>
      <c r="T4" s="11" t="s">
        <v>34</v>
      </c>
      <c r="U4" s="9" t="s">
        <v>34</v>
      </c>
      <c r="V4" s="9">
        <v>76</v>
      </c>
      <c r="W4" s="9" t="s">
        <v>34</v>
      </c>
      <c r="X4" s="9">
        <v>76</v>
      </c>
      <c r="Y4" s="9" t="s">
        <v>35</v>
      </c>
    </row>
    <row r="5" s="3" customFormat="1" ht="23.25" customHeight="1" spans="1:25">
      <c r="A5" s="9" t="s">
        <v>19</v>
      </c>
      <c r="B5" s="9" t="s">
        <v>20</v>
      </c>
      <c r="C5" s="10">
        <v>1617058</v>
      </c>
      <c r="D5" s="11" t="s">
        <v>27</v>
      </c>
      <c r="E5" s="11" t="s">
        <v>22</v>
      </c>
      <c r="F5" s="11" t="s">
        <v>37</v>
      </c>
      <c r="G5" s="11">
        <v>1</v>
      </c>
      <c r="H5" s="11" t="s">
        <v>34</v>
      </c>
      <c r="I5" s="11" t="s">
        <v>34</v>
      </c>
      <c r="J5" s="11" t="s">
        <v>34</v>
      </c>
      <c r="K5" s="11">
        <v>2</v>
      </c>
      <c r="L5" s="9" t="s">
        <v>34</v>
      </c>
      <c r="M5" s="9" t="s">
        <v>34</v>
      </c>
      <c r="N5" s="9" t="s">
        <v>34</v>
      </c>
      <c r="O5" s="9">
        <v>2</v>
      </c>
      <c r="P5" s="10">
        <v>38</v>
      </c>
      <c r="Q5" s="11" t="s">
        <v>34</v>
      </c>
      <c r="R5" s="11" t="s">
        <v>34</v>
      </c>
      <c r="S5" s="11" t="s">
        <v>34</v>
      </c>
      <c r="T5" s="11">
        <v>76</v>
      </c>
      <c r="U5" s="9" t="s">
        <v>34</v>
      </c>
      <c r="V5" s="9" t="s">
        <v>34</v>
      </c>
      <c r="W5" s="9" t="s">
        <v>34</v>
      </c>
      <c r="X5" s="9">
        <v>76</v>
      </c>
      <c r="Y5" s="9" t="s">
        <v>35</v>
      </c>
    </row>
    <row r="6" s="3" customFormat="1" ht="23.25" customHeight="1" spans="1:25">
      <c r="A6" s="9" t="s">
        <v>19</v>
      </c>
      <c r="B6" s="9" t="s">
        <v>20</v>
      </c>
      <c r="C6" s="10">
        <v>1617058</v>
      </c>
      <c r="D6" s="11" t="s">
        <v>27</v>
      </c>
      <c r="E6" s="11" t="s">
        <v>22</v>
      </c>
      <c r="F6" s="11" t="s">
        <v>38</v>
      </c>
      <c r="G6" s="11">
        <v>1</v>
      </c>
      <c r="H6" s="11" t="s">
        <v>34</v>
      </c>
      <c r="I6" s="11" t="s">
        <v>34</v>
      </c>
      <c r="J6" s="11" t="s">
        <v>34</v>
      </c>
      <c r="K6" s="11" t="s">
        <v>34</v>
      </c>
      <c r="L6" s="9">
        <v>2</v>
      </c>
      <c r="M6" s="9" t="s">
        <v>34</v>
      </c>
      <c r="N6" s="9" t="s">
        <v>34</v>
      </c>
      <c r="O6" s="9">
        <v>2</v>
      </c>
      <c r="P6" s="10">
        <v>38</v>
      </c>
      <c r="Q6" s="11" t="s">
        <v>34</v>
      </c>
      <c r="R6" s="11" t="s">
        <v>34</v>
      </c>
      <c r="S6" s="11" t="s">
        <v>34</v>
      </c>
      <c r="T6" s="11" t="s">
        <v>34</v>
      </c>
      <c r="U6" s="9">
        <v>76</v>
      </c>
      <c r="V6" s="9" t="s">
        <v>34</v>
      </c>
      <c r="W6" s="9" t="s">
        <v>34</v>
      </c>
      <c r="X6" s="9">
        <v>76</v>
      </c>
      <c r="Y6" s="9" t="s">
        <v>35</v>
      </c>
    </row>
    <row r="7" s="3" customFormat="1" ht="23.25" customHeight="1" spans="1:25">
      <c r="A7" s="9" t="s">
        <v>19</v>
      </c>
      <c r="B7" s="9" t="s">
        <v>20</v>
      </c>
      <c r="C7" s="10">
        <v>1617058</v>
      </c>
      <c r="D7" s="11" t="s">
        <v>27</v>
      </c>
      <c r="E7" s="11" t="s">
        <v>22</v>
      </c>
      <c r="F7" s="11" t="s">
        <v>39</v>
      </c>
      <c r="G7" s="11">
        <v>1</v>
      </c>
      <c r="H7" s="11" t="s">
        <v>34</v>
      </c>
      <c r="I7" s="11" t="s">
        <v>34</v>
      </c>
      <c r="J7" s="11">
        <v>2</v>
      </c>
      <c r="K7" s="11" t="s">
        <v>34</v>
      </c>
      <c r="L7" s="9" t="s">
        <v>34</v>
      </c>
      <c r="M7" s="9" t="s">
        <v>34</v>
      </c>
      <c r="N7" s="9" t="s">
        <v>34</v>
      </c>
      <c r="O7" s="9">
        <v>2</v>
      </c>
      <c r="P7" s="10">
        <v>38</v>
      </c>
      <c r="Q7" s="11" t="s">
        <v>34</v>
      </c>
      <c r="R7" s="11" t="s">
        <v>34</v>
      </c>
      <c r="S7" s="11">
        <v>76</v>
      </c>
      <c r="T7" s="11" t="s">
        <v>34</v>
      </c>
      <c r="U7" s="9" t="s">
        <v>34</v>
      </c>
      <c r="V7" s="9" t="s">
        <v>34</v>
      </c>
      <c r="W7" s="9" t="s">
        <v>34</v>
      </c>
      <c r="X7" s="9">
        <v>76</v>
      </c>
      <c r="Y7" s="9" t="s">
        <v>35</v>
      </c>
    </row>
    <row r="8" s="3" customFormat="1" ht="23.25" customHeight="1" spans="1:25">
      <c r="A8" s="9" t="s">
        <v>19</v>
      </c>
      <c r="B8" s="9" t="s">
        <v>20</v>
      </c>
      <c r="C8" s="10">
        <v>1617058</v>
      </c>
      <c r="D8" s="11" t="s">
        <v>27</v>
      </c>
      <c r="E8" s="11" t="s">
        <v>22</v>
      </c>
      <c r="F8" s="11" t="s">
        <v>40</v>
      </c>
      <c r="G8" s="11">
        <v>1</v>
      </c>
      <c r="H8" s="11" t="s">
        <v>34</v>
      </c>
      <c r="I8" s="11" t="s">
        <v>34</v>
      </c>
      <c r="J8" s="11" t="s">
        <v>34</v>
      </c>
      <c r="K8" s="11" t="s">
        <v>34</v>
      </c>
      <c r="L8" s="9" t="s">
        <v>34</v>
      </c>
      <c r="M8" s="9" t="s">
        <v>34</v>
      </c>
      <c r="N8" s="9">
        <v>2</v>
      </c>
      <c r="O8" s="9">
        <v>2</v>
      </c>
      <c r="P8" s="10">
        <v>38</v>
      </c>
      <c r="Q8" s="11" t="s">
        <v>34</v>
      </c>
      <c r="R8" s="11" t="s">
        <v>34</v>
      </c>
      <c r="S8" s="11" t="s">
        <v>34</v>
      </c>
      <c r="T8" s="11" t="s">
        <v>34</v>
      </c>
      <c r="U8" s="9" t="s">
        <v>34</v>
      </c>
      <c r="V8" s="9" t="s">
        <v>34</v>
      </c>
      <c r="W8" s="9">
        <v>76</v>
      </c>
      <c r="X8" s="9">
        <v>76</v>
      </c>
      <c r="Y8" s="9" t="s">
        <v>35</v>
      </c>
    </row>
    <row r="9" s="4" customFormat="1" ht="23.25" customHeight="1" spans="1:25">
      <c r="A9" s="9" t="s">
        <v>19</v>
      </c>
      <c r="B9" s="9" t="s">
        <v>20</v>
      </c>
      <c r="C9" s="10">
        <v>1617058</v>
      </c>
      <c r="D9" s="11" t="s">
        <v>27</v>
      </c>
      <c r="E9" s="11" t="s">
        <v>22</v>
      </c>
      <c r="F9" s="11" t="s">
        <v>41</v>
      </c>
      <c r="G9" s="11">
        <v>1</v>
      </c>
      <c r="H9" s="11">
        <v>2</v>
      </c>
      <c r="I9" s="11" t="s">
        <v>34</v>
      </c>
      <c r="J9" s="11" t="s">
        <v>34</v>
      </c>
      <c r="K9" s="11" t="s">
        <v>34</v>
      </c>
      <c r="L9" s="9" t="s">
        <v>34</v>
      </c>
      <c r="M9" s="9" t="s">
        <v>34</v>
      </c>
      <c r="N9" s="9" t="s">
        <v>34</v>
      </c>
      <c r="O9" s="9">
        <v>2</v>
      </c>
      <c r="P9" s="10">
        <v>19</v>
      </c>
      <c r="Q9" s="11">
        <v>38</v>
      </c>
      <c r="R9" s="11" t="s">
        <v>34</v>
      </c>
      <c r="S9" s="11" t="s">
        <v>34</v>
      </c>
      <c r="T9" s="11" t="s">
        <v>34</v>
      </c>
      <c r="U9" s="9" t="s">
        <v>34</v>
      </c>
      <c r="V9" s="9" t="s">
        <v>34</v>
      </c>
      <c r="W9" s="9" t="s">
        <v>34</v>
      </c>
      <c r="X9" s="9">
        <v>38</v>
      </c>
      <c r="Y9" s="9" t="s">
        <v>35</v>
      </c>
    </row>
    <row r="10" s="3" customFormat="1" ht="23.25" customHeight="1" spans="1:25">
      <c r="A10" s="9" t="s">
        <v>19</v>
      </c>
      <c r="B10" s="9" t="s">
        <v>20</v>
      </c>
      <c r="C10" s="10">
        <v>1617058</v>
      </c>
      <c r="D10" s="11" t="s">
        <v>27</v>
      </c>
      <c r="E10" s="11" t="s">
        <v>25</v>
      </c>
      <c r="F10" s="11" t="s">
        <v>42</v>
      </c>
      <c r="G10" s="11">
        <v>1</v>
      </c>
      <c r="H10" s="11" t="s">
        <v>34</v>
      </c>
      <c r="I10" s="11">
        <v>2</v>
      </c>
      <c r="J10" s="11" t="s">
        <v>34</v>
      </c>
      <c r="K10" s="11" t="s">
        <v>34</v>
      </c>
      <c r="L10" s="9" t="s">
        <v>34</v>
      </c>
      <c r="M10" s="9" t="s">
        <v>34</v>
      </c>
      <c r="N10" s="9" t="s">
        <v>34</v>
      </c>
      <c r="O10" s="9">
        <v>2</v>
      </c>
      <c r="P10" s="10">
        <v>12</v>
      </c>
      <c r="Q10" s="11" t="s">
        <v>34</v>
      </c>
      <c r="R10" s="11">
        <v>24</v>
      </c>
      <c r="S10" s="11" t="s">
        <v>34</v>
      </c>
      <c r="T10" s="11" t="s">
        <v>34</v>
      </c>
      <c r="U10" s="9" t="s">
        <v>34</v>
      </c>
      <c r="V10" s="9" t="s">
        <v>34</v>
      </c>
      <c r="W10" s="9" t="s">
        <v>34</v>
      </c>
      <c r="X10" s="9">
        <v>24</v>
      </c>
      <c r="Y10" s="9" t="s">
        <v>35</v>
      </c>
    </row>
    <row r="11" s="3" customFormat="1" ht="23.25" customHeight="1" spans="1:25">
      <c r="A11" s="9" t="s">
        <v>19</v>
      </c>
      <c r="B11" s="9" t="s">
        <v>20</v>
      </c>
      <c r="C11" s="10">
        <v>1617058</v>
      </c>
      <c r="D11" s="11" t="s">
        <v>27</v>
      </c>
      <c r="E11" s="11" t="s">
        <v>25</v>
      </c>
      <c r="F11" s="11" t="s">
        <v>43</v>
      </c>
      <c r="G11" s="11">
        <v>1</v>
      </c>
      <c r="H11" s="11" t="s">
        <v>34</v>
      </c>
      <c r="I11" s="11" t="s">
        <v>34</v>
      </c>
      <c r="J11" s="11" t="s">
        <v>34</v>
      </c>
      <c r="K11" s="11" t="s">
        <v>34</v>
      </c>
      <c r="L11" s="9" t="s">
        <v>34</v>
      </c>
      <c r="M11" s="9">
        <v>2</v>
      </c>
      <c r="N11" s="9" t="s">
        <v>34</v>
      </c>
      <c r="O11" s="9">
        <v>2</v>
      </c>
      <c r="P11" s="10">
        <v>23</v>
      </c>
      <c r="Q11" s="11" t="s">
        <v>34</v>
      </c>
      <c r="R11" s="11" t="s">
        <v>34</v>
      </c>
      <c r="S11" s="11" t="s">
        <v>34</v>
      </c>
      <c r="T11" s="11" t="s">
        <v>34</v>
      </c>
      <c r="U11" s="9" t="s">
        <v>34</v>
      </c>
      <c r="V11" s="9">
        <v>46</v>
      </c>
      <c r="W11" s="9" t="s">
        <v>34</v>
      </c>
      <c r="X11" s="9">
        <v>46</v>
      </c>
      <c r="Y11" s="9" t="s">
        <v>35</v>
      </c>
    </row>
    <row r="12" s="3" customFormat="1" ht="23.25" customHeight="1" spans="1:25">
      <c r="A12" s="9" t="s">
        <v>19</v>
      </c>
      <c r="B12" s="9" t="s">
        <v>20</v>
      </c>
      <c r="C12" s="10">
        <v>1617058</v>
      </c>
      <c r="D12" s="11" t="s">
        <v>27</v>
      </c>
      <c r="E12" s="11" t="s">
        <v>25</v>
      </c>
      <c r="F12" s="11" t="s">
        <v>44</v>
      </c>
      <c r="G12" s="11">
        <v>1</v>
      </c>
      <c r="H12" s="11" t="s">
        <v>34</v>
      </c>
      <c r="I12" s="11" t="s">
        <v>34</v>
      </c>
      <c r="J12" s="11" t="s">
        <v>34</v>
      </c>
      <c r="K12" s="11">
        <v>2</v>
      </c>
      <c r="L12" s="9" t="s">
        <v>34</v>
      </c>
      <c r="M12" s="9" t="s">
        <v>34</v>
      </c>
      <c r="N12" s="9" t="s">
        <v>34</v>
      </c>
      <c r="O12" s="9">
        <v>2</v>
      </c>
      <c r="P12" s="10">
        <v>23</v>
      </c>
      <c r="Q12" s="11" t="s">
        <v>34</v>
      </c>
      <c r="R12" s="11" t="s">
        <v>34</v>
      </c>
      <c r="S12" s="11" t="s">
        <v>34</v>
      </c>
      <c r="T12" s="11">
        <v>46</v>
      </c>
      <c r="U12" s="9" t="s">
        <v>34</v>
      </c>
      <c r="V12" s="9" t="s">
        <v>34</v>
      </c>
      <c r="W12" s="9" t="s">
        <v>34</v>
      </c>
      <c r="X12" s="9">
        <v>46</v>
      </c>
      <c r="Y12" s="9" t="s">
        <v>35</v>
      </c>
    </row>
    <row r="13" s="3" customFormat="1" ht="23.25" customHeight="1" spans="1:25">
      <c r="A13" s="9" t="s">
        <v>19</v>
      </c>
      <c r="B13" s="9" t="s">
        <v>20</v>
      </c>
      <c r="C13" s="10">
        <v>1617058</v>
      </c>
      <c r="D13" s="11" t="s">
        <v>27</v>
      </c>
      <c r="E13" s="11" t="s">
        <v>25</v>
      </c>
      <c r="F13" s="11" t="s">
        <v>45</v>
      </c>
      <c r="G13" s="11">
        <v>1</v>
      </c>
      <c r="H13" s="11" t="s">
        <v>34</v>
      </c>
      <c r="I13" s="11" t="s">
        <v>34</v>
      </c>
      <c r="J13" s="11" t="s">
        <v>34</v>
      </c>
      <c r="K13" s="11" t="s">
        <v>34</v>
      </c>
      <c r="L13" s="9">
        <v>2</v>
      </c>
      <c r="M13" s="9" t="s">
        <v>34</v>
      </c>
      <c r="N13" s="9" t="s">
        <v>34</v>
      </c>
      <c r="O13" s="9">
        <v>2</v>
      </c>
      <c r="P13" s="10">
        <v>23</v>
      </c>
      <c r="Q13" s="11" t="s">
        <v>34</v>
      </c>
      <c r="R13" s="11" t="s">
        <v>34</v>
      </c>
      <c r="S13" s="11" t="s">
        <v>34</v>
      </c>
      <c r="T13" s="11" t="s">
        <v>34</v>
      </c>
      <c r="U13" s="9">
        <v>46</v>
      </c>
      <c r="V13" s="9" t="s">
        <v>34</v>
      </c>
      <c r="W13" s="9" t="s">
        <v>34</v>
      </c>
      <c r="X13" s="9">
        <v>46</v>
      </c>
      <c r="Y13" s="9" t="s">
        <v>35</v>
      </c>
    </row>
    <row r="14" s="3" customFormat="1" ht="23.25" customHeight="1" spans="1:25">
      <c r="A14" s="9" t="s">
        <v>19</v>
      </c>
      <c r="B14" s="9" t="s">
        <v>20</v>
      </c>
      <c r="C14" s="10">
        <v>1617058</v>
      </c>
      <c r="D14" s="11" t="s">
        <v>27</v>
      </c>
      <c r="E14" s="11" t="s">
        <v>25</v>
      </c>
      <c r="F14" s="11" t="s">
        <v>46</v>
      </c>
      <c r="G14" s="11">
        <v>1</v>
      </c>
      <c r="H14" s="11" t="s">
        <v>34</v>
      </c>
      <c r="I14" s="11" t="s">
        <v>34</v>
      </c>
      <c r="J14" s="11">
        <v>2</v>
      </c>
      <c r="K14" s="11" t="s">
        <v>34</v>
      </c>
      <c r="L14" s="9" t="s">
        <v>34</v>
      </c>
      <c r="M14" s="9" t="s">
        <v>34</v>
      </c>
      <c r="N14" s="9" t="s">
        <v>34</v>
      </c>
      <c r="O14" s="9">
        <v>2</v>
      </c>
      <c r="P14" s="10">
        <v>23</v>
      </c>
      <c r="Q14" s="11" t="s">
        <v>34</v>
      </c>
      <c r="R14" s="11" t="s">
        <v>34</v>
      </c>
      <c r="S14" s="11">
        <v>46</v>
      </c>
      <c r="T14" s="11" t="s">
        <v>34</v>
      </c>
      <c r="U14" s="9" t="s">
        <v>34</v>
      </c>
      <c r="V14" s="9" t="s">
        <v>34</v>
      </c>
      <c r="W14" s="9" t="s">
        <v>34</v>
      </c>
      <c r="X14" s="9">
        <v>46</v>
      </c>
      <c r="Y14" s="9" t="s">
        <v>35</v>
      </c>
    </row>
    <row r="15" s="3" customFormat="1" ht="23.25" customHeight="1" spans="1:25">
      <c r="A15" s="9" t="s">
        <v>19</v>
      </c>
      <c r="B15" s="9" t="s">
        <v>20</v>
      </c>
      <c r="C15" s="10">
        <v>1617058</v>
      </c>
      <c r="D15" s="11" t="s">
        <v>27</v>
      </c>
      <c r="E15" s="11" t="s">
        <v>25</v>
      </c>
      <c r="F15" s="11" t="s">
        <v>47</v>
      </c>
      <c r="G15" s="11">
        <v>1</v>
      </c>
      <c r="H15" s="11" t="s">
        <v>34</v>
      </c>
      <c r="I15" s="11" t="s">
        <v>34</v>
      </c>
      <c r="J15" s="11" t="s">
        <v>34</v>
      </c>
      <c r="K15" s="11" t="s">
        <v>34</v>
      </c>
      <c r="L15" s="9" t="s">
        <v>34</v>
      </c>
      <c r="M15" s="9" t="s">
        <v>34</v>
      </c>
      <c r="N15" s="9">
        <v>2</v>
      </c>
      <c r="O15" s="9">
        <v>2</v>
      </c>
      <c r="P15" s="10">
        <v>23</v>
      </c>
      <c r="Q15" s="11" t="s">
        <v>34</v>
      </c>
      <c r="R15" s="11" t="s">
        <v>34</v>
      </c>
      <c r="S15" s="11" t="s">
        <v>34</v>
      </c>
      <c r="T15" s="11" t="s">
        <v>34</v>
      </c>
      <c r="U15" s="9" t="s">
        <v>34</v>
      </c>
      <c r="V15" s="9" t="s">
        <v>34</v>
      </c>
      <c r="W15" s="9">
        <v>46</v>
      </c>
      <c r="X15" s="9">
        <v>46</v>
      </c>
      <c r="Y15" s="9" t="s">
        <v>35</v>
      </c>
    </row>
    <row r="16" s="3" customFormat="1" ht="23.25" customHeight="1" spans="1:25">
      <c r="A16" s="9" t="s">
        <v>19</v>
      </c>
      <c r="B16" s="9" t="s">
        <v>20</v>
      </c>
      <c r="C16" s="10">
        <v>1617058</v>
      </c>
      <c r="D16" s="11" t="s">
        <v>27</v>
      </c>
      <c r="E16" s="11" t="s">
        <v>25</v>
      </c>
      <c r="F16" s="11" t="s">
        <v>48</v>
      </c>
      <c r="G16" s="11">
        <v>1</v>
      </c>
      <c r="H16" s="11">
        <v>2</v>
      </c>
      <c r="I16" s="11" t="s">
        <v>34</v>
      </c>
      <c r="J16" s="11" t="s">
        <v>34</v>
      </c>
      <c r="K16" s="11" t="s">
        <v>34</v>
      </c>
      <c r="L16" s="9" t="s">
        <v>34</v>
      </c>
      <c r="M16" s="9" t="s">
        <v>34</v>
      </c>
      <c r="N16" s="9" t="s">
        <v>34</v>
      </c>
      <c r="O16" s="9">
        <v>2</v>
      </c>
      <c r="P16" s="10">
        <v>12</v>
      </c>
      <c r="Q16" s="11">
        <v>24</v>
      </c>
      <c r="R16" s="11" t="s">
        <v>34</v>
      </c>
      <c r="S16" s="11" t="s">
        <v>34</v>
      </c>
      <c r="T16" s="11" t="s">
        <v>34</v>
      </c>
      <c r="U16" s="9" t="s">
        <v>34</v>
      </c>
      <c r="V16" s="9" t="s">
        <v>34</v>
      </c>
      <c r="W16" s="9" t="s">
        <v>34</v>
      </c>
      <c r="X16" s="9">
        <v>24</v>
      </c>
      <c r="Y16" s="9" t="s">
        <v>35</v>
      </c>
    </row>
    <row r="17" s="5" customFormat="1" ht="26" spans="16:16">
      <c r="P17" s="5">
        <f>SUM(P3:P16)</f>
        <v>367</v>
      </c>
    </row>
    <row r="18" spans="16:16">
      <c r="P18" s="16"/>
    </row>
    <row r="19" ht="15.5" spans="7:16">
      <c r="G19" s="12"/>
      <c r="H19" s="13" t="s">
        <v>8</v>
      </c>
      <c r="I19" s="13" t="s">
        <v>9</v>
      </c>
      <c r="J19" s="13" t="s">
        <v>10</v>
      </c>
      <c r="K19" s="13" t="s">
        <v>11</v>
      </c>
      <c r="L19" s="13" t="s">
        <v>12</v>
      </c>
      <c r="M19" s="13" t="s">
        <v>13</v>
      </c>
      <c r="N19" s="13" t="s">
        <v>14</v>
      </c>
      <c r="O19" s="17" t="s">
        <v>29</v>
      </c>
      <c r="P19" s="18"/>
    </row>
    <row r="20" ht="15.5" spans="7:15">
      <c r="G20" s="14" t="s">
        <v>30</v>
      </c>
      <c r="H20" s="12">
        <f>SUM(Q3:Q9)</f>
        <v>38</v>
      </c>
      <c r="I20" s="12">
        <f t="shared" ref="I20:O20" si="0">SUM(R3:R9)</f>
        <v>38</v>
      </c>
      <c r="J20" s="12">
        <f t="shared" si="0"/>
        <v>76</v>
      </c>
      <c r="K20" s="12">
        <f t="shared" si="0"/>
        <v>76</v>
      </c>
      <c r="L20" s="12">
        <f t="shared" si="0"/>
        <v>76</v>
      </c>
      <c r="M20" s="12">
        <f t="shared" si="0"/>
        <v>76</v>
      </c>
      <c r="N20" s="12">
        <f t="shared" si="0"/>
        <v>76</v>
      </c>
      <c r="O20" s="12">
        <f t="shared" si="0"/>
        <v>456</v>
      </c>
    </row>
    <row r="21" ht="15.5" spans="7:20">
      <c r="G21" s="14" t="s">
        <v>31</v>
      </c>
      <c r="H21" s="12">
        <f>SUM(Q10:Q16)</f>
        <v>24</v>
      </c>
      <c r="I21" s="12">
        <f t="shared" ref="I21:O21" si="1">SUM(R10:R16)</f>
        <v>24</v>
      </c>
      <c r="J21" s="12">
        <f t="shared" si="1"/>
        <v>46</v>
      </c>
      <c r="K21" s="12">
        <f t="shared" si="1"/>
        <v>46</v>
      </c>
      <c r="L21" s="12">
        <f t="shared" si="1"/>
        <v>46</v>
      </c>
      <c r="M21" s="12">
        <f t="shared" si="1"/>
        <v>46</v>
      </c>
      <c r="N21" s="12">
        <f t="shared" si="1"/>
        <v>46</v>
      </c>
      <c r="O21" s="12">
        <f t="shared" si="1"/>
        <v>278</v>
      </c>
      <c r="R21" s="20" t="s">
        <v>49</v>
      </c>
      <c r="S21" s="21"/>
      <c r="T21" s="21">
        <f>P17+配比!P7</f>
        <v>641</v>
      </c>
    </row>
    <row r="23" spans="14:15">
      <c r="N23" s="18" t="s">
        <v>32</v>
      </c>
      <c r="O23">
        <f>O20+O21</f>
        <v>734</v>
      </c>
    </row>
  </sheetData>
  <autoFilter xmlns:etc="http://www.wps.cn/officeDocument/2017/etCustomData" ref="A2:AS21" etc:filterBottomFollowUsedRange="0">
    <extLst/>
  </autoFilter>
  <mergeCells count="1">
    <mergeCell ref="A1:W1"/>
  </mergeCells>
  <pageMargins left="0.75" right="0.75" top="1" bottom="1" header="0.5" footer="0.5"/>
  <pageSetup paperSize="9" scale="5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配比</vt:lpstr>
      <vt:lpstr>独码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</dc:creator>
  <cp:lastModifiedBy>piuuuuuu</cp:lastModifiedBy>
  <dcterms:created xsi:type="dcterms:W3CDTF">2024-02-29T01:14:00Z</dcterms:created>
  <dcterms:modified xsi:type="dcterms:W3CDTF">2025-05-06T08:47:46Z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0529D94487B640A7A729822C58C2C537</vt:lpwstr>
  </property>
  <property fmtid="{D5CDD505-2E9C-101B-9397-08002B2CF9AE}" pid="3" name="KSOProductBuildVer">
    <vt:lpwstr>2052-12.1.0.20305</vt:lpwstr>
  </property>
</Properties>
</file>