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080"/>
  </bookViews>
  <sheets>
    <sheet name="Sheet1" sheetId="2" r:id="rId1"/>
  </sheets>
  <definedNames>
    <definedName name="_xlnm._FilterDatabase" localSheetId="0" hidden="1">Sheet1!$A$1:$V$62</definedName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  <definedName name="_xlnm.Print_Area" localSheetId="0">Sheet1!$A$1:$V$113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<sst xmlns="http://schemas.openxmlformats.org/spreadsheetml/2006/main" count="439" uniqueCount="78">
  <si>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</si>
  <si>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</si>
  <si>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</si>
  <si>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</si>
  <si>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</si>
  <si>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</si>
  <si>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</si>
  <si>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</si>
  <si>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</si>
  <si>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</si>
  <si>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</si>
  <si>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</si>
  <si>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</si>
  <si>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</si>
  <si>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</si>
  <si>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</si>
  <si>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</si>
  <si>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</si>
  <si>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</si>
  <si>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</si>
  <si>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</si>
  <si>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</si>
  <si>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</si>
  <si>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</si>
  <si>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</si>
  <si>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</si>
  <si>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</si>
  <si>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</si>
  <si>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</si>
  <si>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t>3XL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</si>
  <si>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</si>
  <si>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</si>
  <si>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</si>
  <si>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</si>
  <si>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F3151AX</t>
  </si>
  <si>
    <t>1-2</t>
  </si>
  <si>
    <t>OG61 - ORANGE橘色</t>
  </si>
  <si>
    <t>3</t>
  </si>
  <si>
    <t>1-3</t>
  </si>
  <si>
    <t>NV64 - NAVY藏青</t>
  </si>
  <si>
    <t>4</t>
  </si>
  <si>
    <t>ER139 - ECRU白</t>
  </si>
  <si>
    <t>KH381 - Khaki卡其</t>
  </si>
  <si>
    <t>TTL</t>
  </si>
  <si>
    <t>1</t>
  </si>
  <si>
    <t>2</t>
  </si>
  <si>
    <t>BG684 - BEIGE米色</t>
  </si>
  <si>
    <t>1-22</t>
  </si>
  <si>
    <t>23</t>
  </si>
  <si>
    <t>1-26</t>
  </si>
  <si>
    <t>27</t>
  </si>
  <si>
    <t>1-24</t>
  </si>
  <si>
    <t>1-31</t>
  </si>
  <si>
    <t>32</t>
  </si>
  <si>
    <t>1-29</t>
  </si>
  <si>
    <t>30</t>
  </si>
  <si>
    <t>1-17</t>
  </si>
  <si>
    <t>1-19</t>
  </si>
  <si>
    <t>20</t>
  </si>
  <si>
    <t>1-16</t>
  </si>
  <si>
    <t>红色脚唛   贴吊牌</t>
  </si>
  <si>
    <t>1-8</t>
  </si>
  <si>
    <t>1-9</t>
  </si>
  <si>
    <t>1-7</t>
  </si>
  <si>
    <t>8</t>
  </si>
  <si>
    <t>1-15</t>
  </si>
  <si>
    <t>16</t>
  </si>
  <si>
    <t>1-20</t>
  </si>
  <si>
    <t>红色脚唛</t>
  </si>
  <si>
    <t>10</t>
  </si>
  <si>
    <t>9</t>
  </si>
  <si>
    <t>17</t>
  </si>
  <si>
    <t>1-45</t>
  </si>
  <si>
    <t>46</t>
  </si>
  <si>
    <t>1-32</t>
  </si>
  <si>
    <t>1-18</t>
  </si>
  <si>
    <t>21</t>
  </si>
  <si>
    <t>总数：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</si>
</sst>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0"/>
      <name val="Arial"/>
      <charset val="0"/>
    </font>
    <font>
      <sz val="10"/>
      <name val="Calibri"/>
      <charset val="0"/>
    </font>
    <font>
      <sz val="12"/>
      <name val="宋体"/>
      <charset val="134"/>
    </font>
    <font>
      <sz val="10"/>
      <color indexed="8"/>
      <name val="Arial"/>
      <charset val="0"/>
    </font>
    <font>
      <sz val="10"/>
      <name val="Arial Narrow"/>
      <charset val="0"/>
    </font>
    <font>
      <b/>
      <sz val="16"/>
      <name val="Arial Narrow"/>
      <charset val="0"/>
    </font>
    <font>
      <sz val="12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sz val="11"/>
      <color rgb="FF000000"/>
      <name val="微软雅黑"/>
      <charset val="134"/>
    </font>
    <font>
      <sz val="10"/>
      <color theme="1"/>
      <name val="微软雅黑"/>
      <charset val="134"/>
    </font>
    <font>
      <b/>
      <sz val="11"/>
      <name val="Calibri"/>
      <charset val="0"/>
    </font>
    <font>
      <sz val="9"/>
      <name val="Calibri"/>
      <charset val="0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9"/>
      <name val="宋体"/>
      <charset val="0"/>
    </font>
    <font>
      <b/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" fillId="0" borderId="0"/>
  </cellStyleXfs>
  <cellXfs count="64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49" fontId="3" fillId="0" borderId="0" xfId="49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176" fontId="3" fillId="0" borderId="0" xfId="49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176" fontId="13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V117"/>
  <sheetViews>
    <sheetView tabSelected="1" zoomScaleSheetLayoutView="60" topLeftCell="A93" workbookViewId="0">
      <selection activeCell="K119" sqref="K119"/>
    </sheetView>
  </sheetViews>
  <sheetFormatPr defaultColWidth="9.78181818181818" defaultRowHeight="15"/>
  <cols>
    <col min="1" max="1" width="16" style="3" customWidth="1"/>
    <col min="2" max="2" width="30.1090909090909" style="3" customWidth="1"/>
    <col min="3" max="3" width="12.1090909090909" style="4" customWidth="1"/>
    <col min="4" max="4" width="13.0090909090909" style="3" customWidth="1"/>
    <col min="5" max="5" width="27.6636363636364" style="3" customWidth="1"/>
    <col min="6" max="12" width="9.10909090909091" style="3" customWidth="1"/>
    <col min="13" max="13" width="5.66363636363636" style="3" customWidth="1"/>
    <col min="14" max="14" width="9" style="3" customWidth="1"/>
    <col min="15" max="15" width="10" style="5" customWidth="1"/>
    <col min="16" max="16" width="8.66363636363636" style="3" customWidth="1"/>
    <col min="17" max="17" width="7.33636363636364" style="3" customWidth="1"/>
    <col min="18" max="18" width="8.55454545454545" style="3" customWidth="1"/>
    <col min="19" max="20" width="8.88181818181818" style="3" customWidth="1"/>
    <col min="21" max="21" width="10.3363636363636" style="3" customWidth="1"/>
    <col min="22" max="22" width="9" style="3" customWidth="1"/>
    <col min="23" max="16384" width="9.78181818181818" style="3"/>
  </cols>
  <sheetData>
    <row r="1" s="1" customFormat="1" spans="1:21">
      <c r="A1" s="3"/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5"/>
      <c r="P1" s="3"/>
      <c r="Q1" s="3"/>
      <c r="R1" s="3"/>
      <c r="S1" s="3"/>
      <c r="T1" s="3"/>
      <c r="U1" s="3"/>
    </row>
    <row r="2" s="1" customFormat="1" ht="12.5" spans="1:21">
      <c r="A2" s="6" t="s">
        <v>0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43"/>
      <c r="P2" s="6"/>
      <c r="Q2" s="6"/>
      <c r="R2" s="6"/>
      <c r="S2" s="6"/>
      <c r="T2" s="6"/>
      <c r="U2" s="6"/>
    </row>
    <row r="3" s="1" customFormat="1" ht="12.5" spans="1:2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="1" customFormat="1" ht="13" spans="1:15">
      <c r="A4" s="64" t="s">
        <v>2</v>
      </c>
      <c r="B4" s="8"/>
      <c r="C4" s="9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44"/>
    </row>
    <row r="5" s="1" customFormat="1" ht="20" spans="1:21">
      <c r="A5" s="10" t="s">
        <v>3</v>
      </c>
      <c r="B5" s="10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45"/>
      <c r="P5" s="10"/>
      <c r="Q5" s="10"/>
      <c r="R5" s="10"/>
      <c r="S5" s="10"/>
      <c r="T5" s="10"/>
      <c r="U5" s="10"/>
    </row>
    <row r="6" s="2" customFormat="1" ht="19.5" customHeight="1" spans="1:21">
      <c r="A6" s="3"/>
      <c r="B6" s="12"/>
      <c r="C6" s="13"/>
      <c r="D6" s="12"/>
      <c r="F6" s="12"/>
      <c r="G6" s="12"/>
      <c r="H6" s="12"/>
      <c r="I6" s="12"/>
      <c r="J6" s="12"/>
      <c r="K6" s="12"/>
      <c r="L6" s="12"/>
      <c r="M6" s="12"/>
      <c r="N6" s="46" t="s">
        <v>4</v>
      </c>
      <c r="O6" s="46"/>
      <c r="P6" s="15"/>
      <c r="Q6" s="56"/>
      <c r="R6" s="56"/>
      <c r="S6" s="56"/>
      <c r="T6" s="56"/>
      <c r="U6" s="56"/>
    </row>
    <row r="7" s="3" customFormat="1" ht="15.5" spans="1:19">
      <c r="A7" s="14"/>
      <c r="B7" s="15"/>
      <c r="C7" s="16"/>
      <c r="D7" s="15"/>
      <c r="E7" s="15"/>
      <c r="F7" s="14"/>
      <c r="G7" s="14"/>
      <c r="H7" s="14"/>
      <c r="I7" s="14"/>
      <c r="J7" s="14"/>
      <c r="K7" s="14"/>
      <c r="L7" s="41"/>
      <c r="M7" s="41"/>
      <c r="N7" s="15" t="s">
        <v>5</v>
      </c>
      <c r="O7" s="41"/>
      <c r="P7" s="15"/>
      <c r="Q7" s="15"/>
      <c r="R7" s="15"/>
      <c r="S7" s="41"/>
    </row>
    <row r="8" s="3" customFormat="1" ht="15.5" spans="1:22">
      <c r="A8" s="17"/>
      <c r="B8" s="18"/>
      <c r="C8" s="19"/>
      <c r="D8" s="18"/>
      <c r="E8" s="18"/>
      <c r="F8" s="17"/>
      <c r="G8" s="17"/>
      <c r="H8" s="17"/>
      <c r="I8" s="17"/>
      <c r="J8" s="17"/>
      <c r="K8" s="17"/>
      <c r="L8" s="17"/>
      <c r="M8" s="18"/>
      <c r="N8" s="18"/>
      <c r="O8" s="17"/>
      <c r="P8" s="37" t="s">
        <v>6</v>
      </c>
      <c r="Q8" s="57"/>
      <c r="R8" s="57"/>
      <c r="S8" s="57"/>
      <c r="T8" s="57"/>
      <c r="U8" s="57"/>
      <c r="V8" s="54"/>
    </row>
    <row r="9" s="3" customFormat="1" spans="1:22">
      <c r="A9" s="20"/>
      <c r="B9" s="21"/>
      <c r="C9" s="22"/>
      <c r="D9" s="23"/>
      <c r="E9" s="23"/>
      <c r="F9" s="24"/>
      <c r="G9" s="24"/>
      <c r="H9" s="24"/>
      <c r="I9" s="24"/>
      <c r="J9" s="24"/>
      <c r="K9" s="24"/>
      <c r="L9" s="24"/>
      <c r="M9" s="23"/>
      <c r="N9" s="47"/>
      <c r="O9" s="31"/>
      <c r="P9" s="48" t="s">
        <v>7</v>
      </c>
      <c r="Q9" s="58"/>
      <c r="R9" s="59"/>
      <c r="S9" s="23"/>
      <c r="T9" s="23"/>
      <c r="U9" s="23"/>
      <c r="V9" s="60"/>
    </row>
    <row r="10" s="3" customFormat="1" ht="43" spans="1:22">
      <c r="A10" s="25" t="s">
        <v>8</v>
      </c>
      <c r="B10" s="26" t="s">
        <v>9</v>
      </c>
      <c r="C10" s="22" t="s">
        <v>10</v>
      </c>
      <c r="D10" s="23" t="s">
        <v>11</v>
      </c>
      <c r="E10" s="27" t="s">
        <v>12</v>
      </c>
      <c r="F10" s="28"/>
      <c r="G10" s="28"/>
      <c r="H10" s="28"/>
      <c r="I10" s="28"/>
      <c r="J10" s="28"/>
      <c r="K10" s="28"/>
      <c r="L10" s="28"/>
      <c r="M10" s="23" t="s">
        <v>13</v>
      </c>
      <c r="N10" s="47"/>
      <c r="O10" s="31"/>
      <c r="P10" s="26" t="s">
        <v>14</v>
      </c>
      <c r="Q10" s="26" t="s">
        <v>15</v>
      </c>
      <c r="R10" s="26" t="s">
        <v>16</v>
      </c>
      <c r="S10" s="27" t="s">
        <v>17</v>
      </c>
      <c r="T10" s="27" t="s">
        <v>18</v>
      </c>
      <c r="U10" s="27" t="s">
        <v>19</v>
      </c>
      <c r="V10" s="27" t="s">
        <v>20</v>
      </c>
    </row>
    <row r="11" s="3" customFormat="1" ht="64" customHeight="1" spans="1:22">
      <c r="A11" s="29"/>
      <c r="B11" s="30"/>
      <c r="C11" s="31" t="s">
        <v>21</v>
      </c>
      <c r="D11" s="31" t="s">
        <v>22</v>
      </c>
      <c r="E11" s="23" t="s">
        <v>23</v>
      </c>
      <c r="F11" s="22" t="s">
        <v>24</v>
      </c>
      <c r="G11" s="22" t="s">
        <v>25</v>
      </c>
      <c r="H11" s="22" t="s">
        <v>26</v>
      </c>
      <c r="I11" s="22" t="s">
        <v>27</v>
      </c>
      <c r="J11" s="49" t="s">
        <v>28</v>
      </c>
      <c r="K11" s="49" t="s">
        <v>29</v>
      </c>
      <c r="L11" s="49"/>
      <c r="M11" s="50" t="s">
        <v>30</v>
      </c>
      <c r="N11" s="50" t="s">
        <v>31</v>
      </c>
      <c r="O11" s="31" t="s">
        <v>32</v>
      </c>
      <c r="P11" s="30"/>
      <c r="Q11" s="30"/>
      <c r="R11" s="30"/>
      <c r="S11" s="23" t="s">
        <v>33</v>
      </c>
      <c r="T11" s="23" t="s">
        <v>33</v>
      </c>
      <c r="U11" s="23" t="s">
        <v>33</v>
      </c>
      <c r="V11" s="23" t="s">
        <v>33</v>
      </c>
    </row>
    <row r="12" s="3" customFormat="1" ht="16.5" customHeight="1" spans="1:22">
      <c r="A12" s="32">
        <v>1591606</v>
      </c>
      <c r="B12" s="32" t="s">
        <v>34</v>
      </c>
      <c r="C12" s="22" t="s">
        <v>35</v>
      </c>
      <c r="D12" s="33">
        <v>6</v>
      </c>
      <c r="E12" s="34" t="s">
        <v>36</v>
      </c>
      <c r="F12" s="32">
        <v>1</v>
      </c>
      <c r="G12" s="32">
        <v>3</v>
      </c>
      <c r="H12" s="32">
        <v>3</v>
      </c>
      <c r="I12" s="32">
        <v>2</v>
      </c>
      <c r="J12" s="32">
        <v>1</v>
      </c>
      <c r="K12" s="32">
        <v>0</v>
      </c>
      <c r="L12" s="32"/>
      <c r="M12" s="51">
        <f t="shared" ref="M12:M17" si="0">SUM(F12:K12)</f>
        <v>10</v>
      </c>
      <c r="N12" s="52">
        <v>2</v>
      </c>
      <c r="O12" s="51">
        <f t="shared" ref="O12:O17" si="1">M12*N12*D12</f>
        <v>120</v>
      </c>
      <c r="P12" s="53">
        <v>0.6</v>
      </c>
      <c r="Q12" s="53">
        <v>0.4</v>
      </c>
      <c r="R12" s="53">
        <v>0.32</v>
      </c>
      <c r="S12" s="32">
        <v>11</v>
      </c>
      <c r="T12" s="53">
        <f t="shared" ref="T12:T17" si="2">S12*D12</f>
        <v>66</v>
      </c>
      <c r="U12" s="53">
        <v>10</v>
      </c>
      <c r="V12" s="61">
        <f t="shared" ref="V12:V17" si="3">U12*D12</f>
        <v>60</v>
      </c>
    </row>
    <row r="13" s="3" customFormat="1" ht="16.5" customHeight="1" spans="1:22">
      <c r="A13" s="32">
        <v>1591606</v>
      </c>
      <c r="B13" s="32" t="s">
        <v>34</v>
      </c>
      <c r="C13" s="22" t="s">
        <v>37</v>
      </c>
      <c r="D13" s="33">
        <v>4</v>
      </c>
      <c r="E13" s="34" t="s">
        <v>36</v>
      </c>
      <c r="F13" s="32">
        <v>1</v>
      </c>
      <c r="G13" s="32">
        <v>3</v>
      </c>
      <c r="H13" s="32">
        <v>3</v>
      </c>
      <c r="I13" s="32">
        <v>2</v>
      </c>
      <c r="J13" s="32">
        <v>1</v>
      </c>
      <c r="K13" s="32">
        <v>0</v>
      </c>
      <c r="L13" s="32"/>
      <c r="M13" s="51">
        <f t="shared" si="0"/>
        <v>10</v>
      </c>
      <c r="N13" s="52">
        <v>1</v>
      </c>
      <c r="O13" s="51">
        <f t="shared" si="1"/>
        <v>40</v>
      </c>
      <c r="P13" s="53">
        <v>0.6</v>
      </c>
      <c r="Q13" s="53">
        <v>0.4</v>
      </c>
      <c r="R13" s="53">
        <v>0.16</v>
      </c>
      <c r="S13" s="32">
        <v>5.7</v>
      </c>
      <c r="T13" s="53">
        <f t="shared" si="2"/>
        <v>22.8</v>
      </c>
      <c r="U13" s="53">
        <v>5</v>
      </c>
      <c r="V13" s="61">
        <f t="shared" si="3"/>
        <v>20</v>
      </c>
    </row>
    <row r="14" s="3" customFormat="1" ht="16.5" customHeight="1" spans="1:22">
      <c r="A14" s="32">
        <v>1591606</v>
      </c>
      <c r="B14" s="32" t="s">
        <v>34</v>
      </c>
      <c r="C14" s="22" t="s">
        <v>38</v>
      </c>
      <c r="D14" s="33">
        <v>8</v>
      </c>
      <c r="E14" s="35" t="s">
        <v>39</v>
      </c>
      <c r="F14" s="32">
        <v>1</v>
      </c>
      <c r="G14" s="32">
        <v>3</v>
      </c>
      <c r="H14" s="32">
        <v>3</v>
      </c>
      <c r="I14" s="32">
        <v>2</v>
      </c>
      <c r="J14" s="32">
        <v>1</v>
      </c>
      <c r="K14" s="32">
        <v>0</v>
      </c>
      <c r="L14" s="32"/>
      <c r="M14" s="51">
        <f t="shared" si="0"/>
        <v>10</v>
      </c>
      <c r="N14" s="52">
        <v>2</v>
      </c>
      <c r="O14" s="51">
        <f t="shared" si="1"/>
        <v>160</v>
      </c>
      <c r="P14" s="53">
        <v>0.6</v>
      </c>
      <c r="Q14" s="53">
        <v>0.4</v>
      </c>
      <c r="R14" s="53">
        <v>0.32</v>
      </c>
      <c r="S14" s="32">
        <v>11</v>
      </c>
      <c r="T14" s="53">
        <f t="shared" si="2"/>
        <v>88</v>
      </c>
      <c r="U14" s="53">
        <v>10</v>
      </c>
      <c r="V14" s="61">
        <f t="shared" si="3"/>
        <v>80</v>
      </c>
    </row>
    <row r="15" s="3" customFormat="1" ht="16.5" customHeight="1" spans="1:22">
      <c r="A15" s="32">
        <v>1591606</v>
      </c>
      <c r="B15" s="32" t="s">
        <v>34</v>
      </c>
      <c r="C15" s="22" t="s">
        <v>40</v>
      </c>
      <c r="D15" s="33">
        <v>4</v>
      </c>
      <c r="E15" s="35" t="s">
        <v>39</v>
      </c>
      <c r="F15" s="32">
        <v>1</v>
      </c>
      <c r="G15" s="32">
        <v>3</v>
      </c>
      <c r="H15" s="32">
        <v>3</v>
      </c>
      <c r="I15" s="32">
        <v>2</v>
      </c>
      <c r="J15" s="32">
        <v>1</v>
      </c>
      <c r="K15" s="32">
        <v>0</v>
      </c>
      <c r="L15" s="32"/>
      <c r="M15" s="51">
        <f t="shared" si="0"/>
        <v>10</v>
      </c>
      <c r="N15" s="52">
        <v>1</v>
      </c>
      <c r="O15" s="51">
        <f t="shared" si="1"/>
        <v>40</v>
      </c>
      <c r="P15" s="53">
        <v>0.6</v>
      </c>
      <c r="Q15" s="53">
        <v>0.4</v>
      </c>
      <c r="R15" s="53">
        <v>0.16</v>
      </c>
      <c r="S15" s="32">
        <v>5.7</v>
      </c>
      <c r="T15" s="53">
        <f t="shared" si="2"/>
        <v>22.8</v>
      </c>
      <c r="U15" s="53">
        <v>5</v>
      </c>
      <c r="V15" s="61">
        <f t="shared" si="3"/>
        <v>20</v>
      </c>
    </row>
    <row r="16" s="3" customFormat="1" ht="16.5" customHeight="1" spans="1:22">
      <c r="A16" s="32">
        <v>1591606</v>
      </c>
      <c r="B16" s="32" t="s">
        <v>34</v>
      </c>
      <c r="C16" s="22" t="s">
        <v>38</v>
      </c>
      <c r="D16" s="33">
        <v>8</v>
      </c>
      <c r="E16" s="35" t="s">
        <v>41</v>
      </c>
      <c r="F16" s="32">
        <v>1</v>
      </c>
      <c r="G16" s="32">
        <v>3</v>
      </c>
      <c r="H16" s="32">
        <v>3</v>
      </c>
      <c r="I16" s="32">
        <v>2</v>
      </c>
      <c r="J16" s="32">
        <v>1</v>
      </c>
      <c r="K16" s="32">
        <v>0</v>
      </c>
      <c r="L16" s="32"/>
      <c r="M16" s="51">
        <f t="shared" si="0"/>
        <v>10</v>
      </c>
      <c r="N16" s="52">
        <v>2</v>
      </c>
      <c r="O16" s="51">
        <f t="shared" si="1"/>
        <v>160</v>
      </c>
      <c r="P16" s="53">
        <v>0.6</v>
      </c>
      <c r="Q16" s="53">
        <v>0.4</v>
      </c>
      <c r="R16" s="53">
        <v>0.32</v>
      </c>
      <c r="S16" s="32">
        <v>11</v>
      </c>
      <c r="T16" s="53">
        <f t="shared" si="2"/>
        <v>88</v>
      </c>
      <c r="U16" s="53">
        <v>10</v>
      </c>
      <c r="V16" s="61">
        <f t="shared" si="3"/>
        <v>80</v>
      </c>
    </row>
    <row r="17" s="3" customFormat="1" ht="16.5" customHeight="1" spans="1:22">
      <c r="A17" s="32">
        <v>1591606</v>
      </c>
      <c r="B17" s="32" t="s">
        <v>34</v>
      </c>
      <c r="C17" s="22" t="s">
        <v>38</v>
      </c>
      <c r="D17" s="33">
        <v>8</v>
      </c>
      <c r="E17" s="35" t="s">
        <v>42</v>
      </c>
      <c r="F17" s="32">
        <v>1</v>
      </c>
      <c r="G17" s="32">
        <v>3</v>
      </c>
      <c r="H17" s="32">
        <v>3</v>
      </c>
      <c r="I17" s="32">
        <v>2</v>
      </c>
      <c r="J17" s="32">
        <v>1</v>
      </c>
      <c r="K17" s="32">
        <v>0</v>
      </c>
      <c r="L17" s="32"/>
      <c r="M17" s="51">
        <f t="shared" si="0"/>
        <v>10</v>
      </c>
      <c r="N17" s="52">
        <v>2</v>
      </c>
      <c r="O17" s="51">
        <f t="shared" si="1"/>
        <v>160</v>
      </c>
      <c r="P17" s="53">
        <v>0.6</v>
      </c>
      <c r="Q17" s="53">
        <v>0.4</v>
      </c>
      <c r="R17" s="53">
        <v>0.32</v>
      </c>
      <c r="S17" s="32">
        <v>11</v>
      </c>
      <c r="T17" s="53">
        <f t="shared" si="2"/>
        <v>88</v>
      </c>
      <c r="U17" s="53">
        <v>10</v>
      </c>
      <c r="V17" s="61">
        <f t="shared" si="3"/>
        <v>80</v>
      </c>
    </row>
    <row r="18" s="3" customFormat="1" ht="16.5" customHeight="1" spans="1:22">
      <c r="A18" s="36" t="s">
        <v>43</v>
      </c>
      <c r="B18" s="37"/>
      <c r="C18" s="38"/>
      <c r="D18" s="39">
        <f>SUM(D12:D17)</f>
        <v>38</v>
      </c>
      <c r="E18" s="37"/>
      <c r="F18" s="40"/>
      <c r="G18" s="40"/>
      <c r="H18" s="40"/>
      <c r="I18" s="40"/>
      <c r="J18" s="40"/>
      <c r="K18" s="40"/>
      <c r="L18" s="40"/>
      <c r="M18" s="54"/>
      <c r="N18" s="55"/>
      <c r="O18" s="39">
        <f>SUM(O12:O17)</f>
        <v>680</v>
      </c>
      <c r="P18" s="37"/>
      <c r="Q18" s="57"/>
      <c r="R18" s="57"/>
      <c r="S18" s="62"/>
      <c r="T18" s="36">
        <f>SUM(T12:T17)</f>
        <v>375.6</v>
      </c>
      <c r="U18" s="23"/>
      <c r="V18" s="36">
        <f>SUM(V12:V17)</f>
        <v>340</v>
      </c>
    </row>
    <row r="19" s="3" customFormat="1" spans="1:12">
      <c r="A19" s="5"/>
      <c r="F19" s="5"/>
      <c r="G19" s="5"/>
      <c r="H19" s="5"/>
      <c r="I19" s="5"/>
      <c r="J19" s="5"/>
      <c r="K19" s="5"/>
      <c r="L19" s="5"/>
    </row>
    <row r="20" ht="15.5" spans="1:22">
      <c r="A20" s="14"/>
      <c r="B20" s="41"/>
      <c r="C20" s="42"/>
      <c r="D20" s="41"/>
      <c r="E20" s="41"/>
      <c r="F20" s="14"/>
      <c r="G20" s="14"/>
      <c r="H20" s="14"/>
      <c r="I20" s="14"/>
      <c r="J20" s="14"/>
      <c r="K20" s="14"/>
      <c r="L20" s="14"/>
      <c r="M20" s="41"/>
      <c r="N20" s="41"/>
      <c r="O20" s="14"/>
      <c r="P20" s="41"/>
      <c r="Q20" s="41"/>
      <c r="R20" s="41"/>
      <c r="S20" s="41"/>
      <c r="T20" s="41"/>
      <c r="U20" s="41"/>
      <c r="V20" s="41"/>
    </row>
    <row r="21" ht="15.5" spans="1:22">
      <c r="A21" s="17"/>
      <c r="B21" s="18"/>
      <c r="C21" s="19"/>
      <c r="D21" s="18"/>
      <c r="E21" s="18"/>
      <c r="F21" s="17"/>
      <c r="G21" s="17"/>
      <c r="H21" s="17"/>
      <c r="I21" s="17"/>
      <c r="J21" s="17"/>
      <c r="K21" s="17"/>
      <c r="L21" s="17"/>
      <c r="M21" s="18"/>
      <c r="N21" s="18"/>
      <c r="O21" s="17"/>
      <c r="P21" s="18" t="s">
        <v>6</v>
      </c>
      <c r="Q21" s="18"/>
      <c r="R21" s="18"/>
      <c r="S21" s="18"/>
      <c r="T21" s="18"/>
      <c r="U21" s="18"/>
      <c r="V21" s="18"/>
    </row>
    <row r="22" spans="1:22">
      <c r="A22" s="20"/>
      <c r="B22" s="21"/>
      <c r="C22" s="22"/>
      <c r="D22" s="23"/>
      <c r="E22" s="23"/>
      <c r="F22" s="24"/>
      <c r="G22" s="24"/>
      <c r="H22" s="24"/>
      <c r="I22" s="24"/>
      <c r="J22" s="24"/>
      <c r="K22" s="24"/>
      <c r="L22" s="24"/>
      <c r="M22" s="23"/>
      <c r="N22" s="47"/>
      <c r="O22" s="31"/>
      <c r="P22" s="48" t="s">
        <v>7</v>
      </c>
      <c r="Q22" s="58"/>
      <c r="R22" s="59"/>
      <c r="S22" s="23"/>
      <c r="T22" s="23"/>
      <c r="U22" s="23"/>
      <c r="V22" s="60"/>
    </row>
    <row r="23" ht="43" spans="1:22">
      <c r="A23" s="25" t="s">
        <v>8</v>
      </c>
      <c r="B23" s="26" t="s">
        <v>9</v>
      </c>
      <c r="C23" s="22" t="s">
        <v>10</v>
      </c>
      <c r="D23" s="23" t="s">
        <v>11</v>
      </c>
      <c r="E23" s="27" t="s">
        <v>12</v>
      </c>
      <c r="F23" s="28"/>
      <c r="G23" s="28"/>
      <c r="H23" s="28"/>
      <c r="I23" s="28"/>
      <c r="J23" s="28"/>
      <c r="K23" s="28"/>
      <c r="L23" s="28"/>
      <c r="M23" s="23" t="s">
        <v>13</v>
      </c>
      <c r="N23" s="47"/>
      <c r="O23" s="31"/>
      <c r="P23" s="26" t="s">
        <v>14</v>
      </c>
      <c r="Q23" s="26" t="s">
        <v>15</v>
      </c>
      <c r="R23" s="26" t="s">
        <v>16</v>
      </c>
      <c r="S23" s="27" t="s">
        <v>17</v>
      </c>
      <c r="T23" s="27" t="s">
        <v>18</v>
      </c>
      <c r="U23" s="27" t="s">
        <v>19</v>
      </c>
      <c r="V23" s="27" t="s">
        <v>20</v>
      </c>
    </row>
    <row r="24" ht="57.5" spans="1:22">
      <c r="A24" s="29"/>
      <c r="B24" s="30"/>
      <c r="C24" s="31" t="s">
        <v>21</v>
      </c>
      <c r="D24" s="31" t="s">
        <v>22</v>
      </c>
      <c r="E24" s="23" t="s">
        <v>23</v>
      </c>
      <c r="F24" s="22" t="s">
        <v>24</v>
      </c>
      <c r="G24" s="22" t="s">
        <v>25</v>
      </c>
      <c r="H24" s="22" t="s">
        <v>26</v>
      </c>
      <c r="I24" s="22" t="s">
        <v>27</v>
      </c>
      <c r="J24" s="49" t="s">
        <v>28</v>
      </c>
      <c r="K24" s="49" t="s">
        <v>29</v>
      </c>
      <c r="L24" s="49"/>
      <c r="M24" s="50" t="s">
        <v>30</v>
      </c>
      <c r="N24" s="50" t="s">
        <v>31</v>
      </c>
      <c r="O24" s="31" t="s">
        <v>32</v>
      </c>
      <c r="P24" s="30"/>
      <c r="Q24" s="30"/>
      <c r="R24" s="30"/>
      <c r="S24" s="23" t="s">
        <v>33</v>
      </c>
      <c r="T24" s="23" t="s">
        <v>33</v>
      </c>
      <c r="U24" s="23" t="s">
        <v>33</v>
      </c>
      <c r="V24" s="23" t="s">
        <v>33</v>
      </c>
    </row>
    <row r="25" ht="16.5" spans="1:22">
      <c r="A25" s="32">
        <v>1591607</v>
      </c>
      <c r="B25" s="32" t="s">
        <v>34</v>
      </c>
      <c r="C25" s="22" t="s">
        <v>44</v>
      </c>
      <c r="D25" s="33">
        <v>4</v>
      </c>
      <c r="E25" s="34" t="s">
        <v>36</v>
      </c>
      <c r="F25" s="32">
        <v>1</v>
      </c>
      <c r="G25" s="32">
        <v>3</v>
      </c>
      <c r="H25" s="32">
        <v>3</v>
      </c>
      <c r="I25" s="32">
        <v>2</v>
      </c>
      <c r="J25" s="32">
        <v>1</v>
      </c>
      <c r="K25" s="32">
        <v>0</v>
      </c>
      <c r="L25" s="32"/>
      <c r="M25" s="51">
        <f>SUM(F25:K25)</f>
        <v>10</v>
      </c>
      <c r="N25" s="52">
        <v>2</v>
      </c>
      <c r="O25" s="51">
        <f>M25*N25*D25</f>
        <v>80</v>
      </c>
      <c r="P25" s="53">
        <v>0.6</v>
      </c>
      <c r="Q25" s="53">
        <v>0.4</v>
      </c>
      <c r="R25" s="53">
        <v>0.32</v>
      </c>
      <c r="S25" s="32">
        <v>11</v>
      </c>
      <c r="T25" s="53">
        <f>S25*D25</f>
        <v>44</v>
      </c>
      <c r="U25" s="53">
        <v>10</v>
      </c>
      <c r="V25" s="61">
        <f>U25*D25</f>
        <v>40</v>
      </c>
    </row>
    <row r="26" ht="16.5" spans="1:22">
      <c r="A26" s="32">
        <v>1591607</v>
      </c>
      <c r="B26" s="32" t="s">
        <v>34</v>
      </c>
      <c r="C26" s="22" t="s">
        <v>45</v>
      </c>
      <c r="D26" s="33">
        <v>4</v>
      </c>
      <c r="E26" s="34" t="s">
        <v>36</v>
      </c>
      <c r="F26" s="32">
        <v>1</v>
      </c>
      <c r="G26" s="32">
        <v>3</v>
      </c>
      <c r="H26" s="32">
        <v>3</v>
      </c>
      <c r="I26" s="32">
        <v>2</v>
      </c>
      <c r="J26" s="32">
        <v>1</v>
      </c>
      <c r="K26" s="32">
        <v>0</v>
      </c>
      <c r="L26" s="32"/>
      <c r="M26" s="51">
        <f t="shared" ref="M26:M32" si="4">SUM(F26:K26)</f>
        <v>10</v>
      </c>
      <c r="N26" s="52">
        <v>1</v>
      </c>
      <c r="O26" s="51">
        <f t="shared" ref="O26:O32" si="5">M26*N26*D26</f>
        <v>40</v>
      </c>
      <c r="P26" s="53">
        <v>0.6</v>
      </c>
      <c r="Q26" s="53">
        <v>0.4</v>
      </c>
      <c r="R26" s="53">
        <v>0.16</v>
      </c>
      <c r="S26" s="32">
        <v>5.7</v>
      </c>
      <c r="T26" s="53">
        <f t="shared" ref="T26:T32" si="6">S26*D26</f>
        <v>22.8</v>
      </c>
      <c r="U26" s="53">
        <v>5</v>
      </c>
      <c r="V26" s="61">
        <f t="shared" ref="V26:V32" si="7">U26*D26</f>
        <v>20</v>
      </c>
    </row>
    <row r="27" ht="15.5" spans="1:22">
      <c r="A27" s="32">
        <v>1591607</v>
      </c>
      <c r="B27" s="32" t="s">
        <v>34</v>
      </c>
      <c r="C27" s="22" t="s">
        <v>35</v>
      </c>
      <c r="D27" s="33">
        <v>6</v>
      </c>
      <c r="E27" s="35" t="s">
        <v>39</v>
      </c>
      <c r="F27" s="32">
        <v>1</v>
      </c>
      <c r="G27" s="32">
        <v>3</v>
      </c>
      <c r="H27" s="32">
        <v>3</v>
      </c>
      <c r="I27" s="32">
        <v>2</v>
      </c>
      <c r="J27" s="32">
        <v>1</v>
      </c>
      <c r="K27" s="32">
        <v>0</v>
      </c>
      <c r="L27" s="32"/>
      <c r="M27" s="51">
        <f t="shared" si="4"/>
        <v>10</v>
      </c>
      <c r="N27" s="52">
        <v>2</v>
      </c>
      <c r="O27" s="51">
        <f t="shared" si="5"/>
        <v>120</v>
      </c>
      <c r="P27" s="53">
        <v>0.6</v>
      </c>
      <c r="Q27" s="53">
        <v>0.4</v>
      </c>
      <c r="R27" s="53">
        <v>0.32</v>
      </c>
      <c r="S27" s="32">
        <v>11</v>
      </c>
      <c r="T27" s="53">
        <f t="shared" si="6"/>
        <v>66</v>
      </c>
      <c r="U27" s="53">
        <v>10</v>
      </c>
      <c r="V27" s="61">
        <f t="shared" si="7"/>
        <v>60</v>
      </c>
    </row>
    <row r="28" ht="15.5" spans="1:22">
      <c r="A28" s="32">
        <v>1591607</v>
      </c>
      <c r="B28" s="32" t="s">
        <v>34</v>
      </c>
      <c r="C28" s="22" t="s">
        <v>37</v>
      </c>
      <c r="D28" s="33">
        <v>4</v>
      </c>
      <c r="E28" s="35" t="s">
        <v>39</v>
      </c>
      <c r="F28" s="32">
        <v>1</v>
      </c>
      <c r="G28" s="32">
        <v>3</v>
      </c>
      <c r="H28" s="32">
        <v>3</v>
      </c>
      <c r="I28" s="32">
        <v>2</v>
      </c>
      <c r="J28" s="32">
        <v>1</v>
      </c>
      <c r="K28" s="32">
        <v>0</v>
      </c>
      <c r="L28" s="32"/>
      <c r="M28" s="51">
        <f t="shared" si="4"/>
        <v>10</v>
      </c>
      <c r="N28" s="52">
        <v>1</v>
      </c>
      <c r="O28" s="51">
        <f t="shared" si="5"/>
        <v>40</v>
      </c>
      <c r="P28" s="53">
        <v>0.6</v>
      </c>
      <c r="Q28" s="53">
        <v>0.4</v>
      </c>
      <c r="R28" s="53">
        <v>0.16</v>
      </c>
      <c r="S28" s="32">
        <v>5.7</v>
      </c>
      <c r="T28" s="53">
        <f t="shared" si="6"/>
        <v>22.8</v>
      </c>
      <c r="U28" s="53">
        <v>5</v>
      </c>
      <c r="V28" s="61">
        <f t="shared" si="7"/>
        <v>20</v>
      </c>
    </row>
    <row r="29" ht="15.5" spans="1:22">
      <c r="A29" s="32">
        <v>1591607</v>
      </c>
      <c r="B29" s="32" t="s">
        <v>34</v>
      </c>
      <c r="C29" s="22" t="s">
        <v>38</v>
      </c>
      <c r="D29" s="33">
        <v>8</v>
      </c>
      <c r="E29" s="35" t="s">
        <v>42</v>
      </c>
      <c r="F29" s="32">
        <v>1</v>
      </c>
      <c r="G29" s="32">
        <v>3</v>
      </c>
      <c r="H29" s="32">
        <v>3</v>
      </c>
      <c r="I29" s="32">
        <v>2</v>
      </c>
      <c r="J29" s="32">
        <v>1</v>
      </c>
      <c r="K29" s="32">
        <v>0</v>
      </c>
      <c r="L29" s="32"/>
      <c r="M29" s="51">
        <f t="shared" si="4"/>
        <v>10</v>
      </c>
      <c r="N29" s="52">
        <v>2</v>
      </c>
      <c r="O29" s="51">
        <f t="shared" si="5"/>
        <v>160</v>
      </c>
      <c r="P29" s="53">
        <v>0.6</v>
      </c>
      <c r="Q29" s="53">
        <v>0.4</v>
      </c>
      <c r="R29" s="53">
        <v>0.32</v>
      </c>
      <c r="S29" s="32">
        <v>11</v>
      </c>
      <c r="T29" s="53">
        <f t="shared" si="6"/>
        <v>88</v>
      </c>
      <c r="U29" s="53">
        <v>10</v>
      </c>
      <c r="V29" s="61">
        <f t="shared" si="7"/>
        <v>80</v>
      </c>
    </row>
    <row r="30" ht="15.5" spans="1:22">
      <c r="A30" s="32">
        <v>1591607</v>
      </c>
      <c r="B30" s="32" t="s">
        <v>34</v>
      </c>
      <c r="C30" s="22" t="s">
        <v>40</v>
      </c>
      <c r="D30" s="33">
        <v>4</v>
      </c>
      <c r="E30" s="35" t="s">
        <v>42</v>
      </c>
      <c r="F30" s="32">
        <v>1</v>
      </c>
      <c r="G30" s="32">
        <v>3</v>
      </c>
      <c r="H30" s="32">
        <v>3</v>
      </c>
      <c r="I30" s="32">
        <v>2</v>
      </c>
      <c r="J30" s="32">
        <v>1</v>
      </c>
      <c r="K30" s="32">
        <v>0</v>
      </c>
      <c r="L30" s="32"/>
      <c r="M30" s="51">
        <f t="shared" si="4"/>
        <v>10</v>
      </c>
      <c r="N30" s="52">
        <v>1</v>
      </c>
      <c r="O30" s="51">
        <f t="shared" si="5"/>
        <v>40</v>
      </c>
      <c r="P30" s="53">
        <v>0.6</v>
      </c>
      <c r="Q30" s="53">
        <v>0.4</v>
      </c>
      <c r="R30" s="53">
        <v>0.16</v>
      </c>
      <c r="S30" s="32">
        <v>5.7</v>
      </c>
      <c r="T30" s="53">
        <f t="shared" si="6"/>
        <v>22.8</v>
      </c>
      <c r="U30" s="53">
        <v>5</v>
      </c>
      <c r="V30" s="61">
        <f t="shared" si="7"/>
        <v>20</v>
      </c>
    </row>
    <row r="31" ht="15.5" spans="1:22">
      <c r="A31" s="32">
        <v>1591607</v>
      </c>
      <c r="B31" s="32" t="s">
        <v>34</v>
      </c>
      <c r="C31" s="22" t="s">
        <v>35</v>
      </c>
      <c r="D31" s="33">
        <v>6</v>
      </c>
      <c r="E31" s="35" t="s">
        <v>46</v>
      </c>
      <c r="F31" s="32">
        <v>1</v>
      </c>
      <c r="G31" s="32">
        <v>3</v>
      </c>
      <c r="H31" s="32">
        <v>3</v>
      </c>
      <c r="I31" s="32">
        <v>2</v>
      </c>
      <c r="J31" s="32">
        <v>1</v>
      </c>
      <c r="K31" s="32">
        <v>0</v>
      </c>
      <c r="L31" s="32"/>
      <c r="M31" s="51">
        <f t="shared" si="4"/>
        <v>10</v>
      </c>
      <c r="N31" s="52">
        <v>2</v>
      </c>
      <c r="O31" s="51">
        <f t="shared" si="5"/>
        <v>120</v>
      </c>
      <c r="P31" s="53">
        <v>0.6</v>
      </c>
      <c r="Q31" s="53">
        <v>0.4</v>
      </c>
      <c r="R31" s="53">
        <v>0.32</v>
      </c>
      <c r="S31" s="32">
        <v>11</v>
      </c>
      <c r="T31" s="53">
        <f t="shared" si="6"/>
        <v>66</v>
      </c>
      <c r="U31" s="53">
        <v>10</v>
      </c>
      <c r="V31" s="61">
        <f t="shared" si="7"/>
        <v>60</v>
      </c>
    </row>
    <row r="32" ht="15.5" spans="1:22">
      <c r="A32" s="32">
        <v>1591607</v>
      </c>
      <c r="B32" s="32" t="s">
        <v>34</v>
      </c>
      <c r="C32" s="22" t="s">
        <v>37</v>
      </c>
      <c r="D32" s="33">
        <v>4</v>
      </c>
      <c r="E32" s="35" t="s">
        <v>46</v>
      </c>
      <c r="F32" s="32">
        <v>1</v>
      </c>
      <c r="G32" s="32">
        <v>3</v>
      </c>
      <c r="H32" s="32">
        <v>3</v>
      </c>
      <c r="I32" s="32">
        <v>2</v>
      </c>
      <c r="J32" s="32">
        <v>1</v>
      </c>
      <c r="K32" s="32">
        <v>0</v>
      </c>
      <c r="L32" s="32"/>
      <c r="M32" s="51">
        <f t="shared" si="4"/>
        <v>10</v>
      </c>
      <c r="N32" s="52">
        <v>1</v>
      </c>
      <c r="O32" s="51">
        <f t="shared" si="5"/>
        <v>40</v>
      </c>
      <c r="P32" s="53">
        <v>0.6</v>
      </c>
      <c r="Q32" s="53">
        <v>0.4</v>
      </c>
      <c r="R32" s="53">
        <v>0.16</v>
      </c>
      <c r="S32" s="32">
        <v>5.7</v>
      </c>
      <c r="T32" s="53">
        <f t="shared" si="6"/>
        <v>22.8</v>
      </c>
      <c r="U32" s="53">
        <v>5</v>
      </c>
      <c r="V32" s="61">
        <f t="shared" si="7"/>
        <v>20</v>
      </c>
    </row>
    <row r="33" ht="15.5" spans="1:22">
      <c r="A33" s="36" t="s">
        <v>43</v>
      </c>
      <c r="B33" s="37"/>
      <c r="C33" s="38"/>
      <c r="D33" s="39">
        <f>SUM(D25:D32)</f>
        <v>40</v>
      </c>
      <c r="E33" s="37"/>
      <c r="F33" s="40"/>
      <c r="G33" s="40"/>
      <c r="H33" s="40"/>
      <c r="I33" s="40"/>
      <c r="J33" s="40"/>
      <c r="K33" s="40"/>
      <c r="L33" s="40"/>
      <c r="M33" s="54"/>
      <c r="N33" s="55"/>
      <c r="O33" s="39">
        <f>SUM(O25:O32)</f>
        <v>640</v>
      </c>
      <c r="P33" s="37"/>
      <c r="Q33" s="57"/>
      <c r="R33" s="57"/>
      <c r="S33" s="62"/>
      <c r="T33" s="36">
        <f>SUM(T25:T32)</f>
        <v>355.2</v>
      </c>
      <c r="U33" s="23"/>
      <c r="V33" s="36">
        <f>SUM(V25:V32)</f>
        <v>320</v>
      </c>
    </row>
    <row r="35" ht="15.5" spans="1:22">
      <c r="A35" s="17"/>
      <c r="B35" s="18"/>
      <c r="C35" s="19"/>
      <c r="D35" s="18"/>
      <c r="E35" s="18"/>
      <c r="F35" s="17"/>
      <c r="G35" s="17"/>
      <c r="H35" s="17"/>
      <c r="I35" s="17"/>
      <c r="J35" s="17"/>
      <c r="K35" s="17"/>
      <c r="L35" s="17"/>
      <c r="M35" s="18"/>
      <c r="N35" s="18"/>
      <c r="O35" s="17"/>
      <c r="P35" s="18" t="s">
        <v>6</v>
      </c>
      <c r="Q35" s="18"/>
      <c r="R35" s="18"/>
      <c r="S35" s="18"/>
      <c r="T35" s="18"/>
      <c r="U35" s="18"/>
      <c r="V35" s="18"/>
    </row>
    <row r="36" spans="1:22">
      <c r="A36" s="20"/>
      <c r="B36" s="21"/>
      <c r="C36" s="22"/>
      <c r="D36" s="23"/>
      <c r="E36" s="23"/>
      <c r="F36" s="24"/>
      <c r="G36" s="24"/>
      <c r="H36" s="24"/>
      <c r="I36" s="24"/>
      <c r="J36" s="24"/>
      <c r="K36" s="24"/>
      <c r="L36" s="24"/>
      <c r="M36" s="23"/>
      <c r="N36" s="47"/>
      <c r="O36" s="31"/>
      <c r="P36" s="48" t="s">
        <v>7</v>
      </c>
      <c r="Q36" s="58"/>
      <c r="R36" s="59"/>
      <c r="S36" s="23"/>
      <c r="T36" s="23"/>
      <c r="U36" s="23"/>
      <c r="V36" s="60"/>
    </row>
    <row r="37" ht="43" spans="1:22">
      <c r="A37" s="25" t="s">
        <v>8</v>
      </c>
      <c r="B37" s="26" t="s">
        <v>9</v>
      </c>
      <c r="C37" s="22" t="s">
        <v>10</v>
      </c>
      <c r="D37" s="23" t="s">
        <v>11</v>
      </c>
      <c r="E37" s="27" t="s">
        <v>12</v>
      </c>
      <c r="F37" s="28"/>
      <c r="G37" s="28"/>
      <c r="H37" s="28"/>
      <c r="I37" s="28"/>
      <c r="J37" s="28"/>
      <c r="K37" s="28"/>
      <c r="L37" s="28"/>
      <c r="M37" s="23" t="s">
        <v>13</v>
      </c>
      <c r="N37" s="47"/>
      <c r="O37" s="31"/>
      <c r="P37" s="26" t="s">
        <v>14</v>
      </c>
      <c r="Q37" s="26" t="s">
        <v>15</v>
      </c>
      <c r="R37" s="26" t="s">
        <v>16</v>
      </c>
      <c r="S37" s="27" t="s">
        <v>17</v>
      </c>
      <c r="T37" s="27" t="s">
        <v>18</v>
      </c>
      <c r="U37" s="27" t="s">
        <v>19</v>
      </c>
      <c r="V37" s="27" t="s">
        <v>20</v>
      </c>
    </row>
    <row r="38" ht="57.5" spans="1:22">
      <c r="A38" s="29"/>
      <c r="B38" s="30"/>
      <c r="C38" s="31" t="s">
        <v>21</v>
      </c>
      <c r="D38" s="31" t="s">
        <v>22</v>
      </c>
      <c r="E38" s="23" t="s">
        <v>23</v>
      </c>
      <c r="F38" s="22" t="s">
        <v>24</v>
      </c>
      <c r="G38" s="22" t="s">
        <v>25</v>
      </c>
      <c r="H38" s="22" t="s">
        <v>26</v>
      </c>
      <c r="I38" s="22" t="s">
        <v>27</v>
      </c>
      <c r="J38" s="49" t="s">
        <v>28</v>
      </c>
      <c r="K38" s="49" t="s">
        <v>29</v>
      </c>
      <c r="L38" s="49"/>
      <c r="M38" s="50" t="s">
        <v>30</v>
      </c>
      <c r="N38" s="50" t="s">
        <v>31</v>
      </c>
      <c r="O38" s="31" t="s">
        <v>32</v>
      </c>
      <c r="P38" s="30"/>
      <c r="Q38" s="30"/>
      <c r="R38" s="30"/>
      <c r="S38" s="23" t="s">
        <v>33</v>
      </c>
      <c r="T38" s="23" t="s">
        <v>33</v>
      </c>
      <c r="U38" s="23" t="s">
        <v>33</v>
      </c>
      <c r="V38" s="23" t="s">
        <v>33</v>
      </c>
    </row>
    <row r="39" ht="16.5" spans="1:22">
      <c r="A39" s="32">
        <v>1591608</v>
      </c>
      <c r="B39" s="32" t="s">
        <v>34</v>
      </c>
      <c r="C39" s="22" t="s">
        <v>47</v>
      </c>
      <c r="D39" s="33">
        <v>46</v>
      </c>
      <c r="E39" s="34" t="s">
        <v>36</v>
      </c>
      <c r="F39" s="32">
        <v>1</v>
      </c>
      <c r="G39" s="32">
        <v>3</v>
      </c>
      <c r="H39" s="32">
        <v>3</v>
      </c>
      <c r="I39" s="32">
        <v>2</v>
      </c>
      <c r="J39" s="32">
        <v>1</v>
      </c>
      <c r="K39" s="32">
        <v>0</v>
      </c>
      <c r="L39" s="32"/>
      <c r="M39" s="51">
        <f t="shared" ref="M39:M47" si="8">SUM(F39:K39)</f>
        <v>10</v>
      </c>
      <c r="N39" s="52">
        <v>2</v>
      </c>
      <c r="O39" s="51">
        <f t="shared" ref="O39:O47" si="9">M39*N39*D39</f>
        <v>920</v>
      </c>
      <c r="P39" s="53">
        <v>0.6</v>
      </c>
      <c r="Q39" s="53">
        <v>0.4</v>
      </c>
      <c r="R39" s="53">
        <v>0.32</v>
      </c>
      <c r="S39" s="32">
        <v>11</v>
      </c>
      <c r="T39" s="53">
        <f t="shared" ref="T39:T47" si="10">S39*D39</f>
        <v>506</v>
      </c>
      <c r="U39" s="53">
        <v>10</v>
      </c>
      <c r="V39" s="61">
        <f t="shared" ref="V39:V47" si="11">U39*D39</f>
        <v>460</v>
      </c>
    </row>
    <row r="40" ht="16.5" spans="1:22">
      <c r="A40" s="32">
        <v>1591608</v>
      </c>
      <c r="B40" s="32" t="s">
        <v>34</v>
      </c>
      <c r="C40" s="22" t="s">
        <v>48</v>
      </c>
      <c r="D40" s="33">
        <v>4</v>
      </c>
      <c r="E40" s="34" t="s">
        <v>36</v>
      </c>
      <c r="F40" s="32">
        <v>1</v>
      </c>
      <c r="G40" s="32">
        <v>3</v>
      </c>
      <c r="H40" s="32">
        <v>3</v>
      </c>
      <c r="I40" s="32">
        <v>2</v>
      </c>
      <c r="J40" s="32">
        <v>1</v>
      </c>
      <c r="K40" s="32">
        <v>0</v>
      </c>
      <c r="L40" s="32"/>
      <c r="M40" s="51">
        <f t="shared" si="8"/>
        <v>10</v>
      </c>
      <c r="N40" s="52">
        <v>1</v>
      </c>
      <c r="O40" s="51">
        <f t="shared" si="9"/>
        <v>40</v>
      </c>
      <c r="P40" s="53">
        <v>0.6</v>
      </c>
      <c r="Q40" s="53">
        <v>0.4</v>
      </c>
      <c r="R40" s="53">
        <v>0.16</v>
      </c>
      <c r="S40" s="32">
        <v>5.7</v>
      </c>
      <c r="T40" s="53">
        <f t="shared" si="10"/>
        <v>22.8</v>
      </c>
      <c r="U40" s="53">
        <v>5</v>
      </c>
      <c r="V40" s="61">
        <f t="shared" si="11"/>
        <v>20</v>
      </c>
    </row>
    <row r="41" ht="15.5" spans="1:22">
      <c r="A41" s="32">
        <v>1591608</v>
      </c>
      <c r="B41" s="32" t="s">
        <v>34</v>
      </c>
      <c r="C41" s="22" t="s">
        <v>49</v>
      </c>
      <c r="D41" s="33">
        <v>54</v>
      </c>
      <c r="E41" s="35" t="s">
        <v>39</v>
      </c>
      <c r="F41" s="32">
        <v>1</v>
      </c>
      <c r="G41" s="32">
        <v>3</v>
      </c>
      <c r="H41" s="32">
        <v>3</v>
      </c>
      <c r="I41" s="32">
        <v>2</v>
      </c>
      <c r="J41" s="32">
        <v>1</v>
      </c>
      <c r="K41" s="32">
        <v>0</v>
      </c>
      <c r="L41" s="32"/>
      <c r="M41" s="51">
        <f t="shared" si="8"/>
        <v>10</v>
      </c>
      <c r="N41" s="52">
        <v>2</v>
      </c>
      <c r="O41" s="51">
        <f t="shared" si="9"/>
        <v>1080</v>
      </c>
      <c r="P41" s="53">
        <v>0.6</v>
      </c>
      <c r="Q41" s="53">
        <v>0.4</v>
      </c>
      <c r="R41" s="53">
        <v>0.32</v>
      </c>
      <c r="S41" s="32">
        <v>11</v>
      </c>
      <c r="T41" s="53">
        <f t="shared" si="10"/>
        <v>594</v>
      </c>
      <c r="U41" s="53">
        <v>10</v>
      </c>
      <c r="V41" s="61">
        <f t="shared" si="11"/>
        <v>540</v>
      </c>
    </row>
    <row r="42" ht="15.5" spans="1:22">
      <c r="A42" s="32">
        <v>1591608</v>
      </c>
      <c r="B42" s="32" t="s">
        <v>34</v>
      </c>
      <c r="C42" s="22" t="s">
        <v>50</v>
      </c>
      <c r="D42" s="33">
        <v>4</v>
      </c>
      <c r="E42" s="35" t="s">
        <v>39</v>
      </c>
      <c r="F42" s="32">
        <v>1</v>
      </c>
      <c r="G42" s="32">
        <v>3</v>
      </c>
      <c r="H42" s="32">
        <v>3</v>
      </c>
      <c r="I42" s="32">
        <v>2</v>
      </c>
      <c r="J42" s="32">
        <v>1</v>
      </c>
      <c r="K42" s="32">
        <v>0</v>
      </c>
      <c r="L42" s="32"/>
      <c r="M42" s="51">
        <f t="shared" si="8"/>
        <v>10</v>
      </c>
      <c r="N42" s="52">
        <v>1</v>
      </c>
      <c r="O42" s="51">
        <f t="shared" si="9"/>
        <v>40</v>
      </c>
      <c r="P42" s="53">
        <v>0.6</v>
      </c>
      <c r="Q42" s="53">
        <v>0.4</v>
      </c>
      <c r="R42" s="53">
        <v>0.16</v>
      </c>
      <c r="S42" s="32">
        <v>5.7</v>
      </c>
      <c r="T42" s="53">
        <f t="shared" si="10"/>
        <v>22.8</v>
      </c>
      <c r="U42" s="53">
        <v>5</v>
      </c>
      <c r="V42" s="61">
        <f t="shared" si="11"/>
        <v>20</v>
      </c>
    </row>
    <row r="43" ht="15.5" spans="1:22">
      <c r="A43" s="32">
        <v>1591608</v>
      </c>
      <c r="B43" s="32" t="s">
        <v>34</v>
      </c>
      <c r="C43" s="22" t="s">
        <v>51</v>
      </c>
      <c r="D43" s="33">
        <v>50</v>
      </c>
      <c r="E43" s="35" t="s">
        <v>41</v>
      </c>
      <c r="F43" s="32">
        <v>1</v>
      </c>
      <c r="G43" s="32">
        <v>3</v>
      </c>
      <c r="H43" s="32">
        <v>3</v>
      </c>
      <c r="I43" s="32">
        <v>2</v>
      </c>
      <c r="J43" s="32">
        <v>1</v>
      </c>
      <c r="K43" s="32">
        <v>0</v>
      </c>
      <c r="L43" s="32"/>
      <c r="M43" s="51">
        <f t="shared" si="8"/>
        <v>10</v>
      </c>
      <c r="N43" s="52">
        <v>2</v>
      </c>
      <c r="O43" s="51">
        <f t="shared" si="9"/>
        <v>1000</v>
      </c>
      <c r="P43" s="53">
        <v>0.6</v>
      </c>
      <c r="Q43" s="53">
        <v>0.4</v>
      </c>
      <c r="R43" s="53">
        <v>0.32</v>
      </c>
      <c r="S43" s="32">
        <v>11</v>
      </c>
      <c r="T43" s="53">
        <f t="shared" si="10"/>
        <v>550</v>
      </c>
      <c r="U43" s="53">
        <v>10</v>
      </c>
      <c r="V43" s="61">
        <f t="shared" si="11"/>
        <v>500</v>
      </c>
    </row>
    <row r="44" ht="15.5" spans="1:22">
      <c r="A44" s="32">
        <v>1591608</v>
      </c>
      <c r="B44" s="32" t="s">
        <v>34</v>
      </c>
      <c r="C44" s="22" t="s">
        <v>52</v>
      </c>
      <c r="D44" s="33">
        <v>64</v>
      </c>
      <c r="E44" s="35" t="s">
        <v>42</v>
      </c>
      <c r="F44" s="32">
        <v>1</v>
      </c>
      <c r="G44" s="32">
        <v>3</v>
      </c>
      <c r="H44" s="32">
        <v>3</v>
      </c>
      <c r="I44" s="32">
        <v>2</v>
      </c>
      <c r="J44" s="32">
        <v>1</v>
      </c>
      <c r="K44" s="32">
        <v>0</v>
      </c>
      <c r="L44" s="32"/>
      <c r="M44" s="51">
        <f t="shared" si="8"/>
        <v>10</v>
      </c>
      <c r="N44" s="52">
        <v>2</v>
      </c>
      <c r="O44" s="51">
        <f t="shared" si="9"/>
        <v>1280</v>
      </c>
      <c r="P44" s="53">
        <v>0.6</v>
      </c>
      <c r="Q44" s="53">
        <v>0.4</v>
      </c>
      <c r="R44" s="53">
        <v>0.32</v>
      </c>
      <c r="S44" s="32">
        <v>11</v>
      </c>
      <c r="T44" s="53">
        <f t="shared" si="10"/>
        <v>704</v>
      </c>
      <c r="U44" s="53">
        <v>10</v>
      </c>
      <c r="V44" s="61">
        <f t="shared" si="11"/>
        <v>640</v>
      </c>
    </row>
    <row r="45" ht="15.5" spans="1:22">
      <c r="A45" s="32">
        <v>1591608</v>
      </c>
      <c r="B45" s="32" t="s">
        <v>34</v>
      </c>
      <c r="C45" s="22" t="s">
        <v>53</v>
      </c>
      <c r="D45" s="33">
        <v>4</v>
      </c>
      <c r="E45" s="35" t="s">
        <v>42</v>
      </c>
      <c r="F45" s="32">
        <v>1</v>
      </c>
      <c r="G45" s="32">
        <v>3</v>
      </c>
      <c r="H45" s="32">
        <v>3</v>
      </c>
      <c r="I45" s="32">
        <v>2</v>
      </c>
      <c r="J45" s="32">
        <v>1</v>
      </c>
      <c r="K45" s="32">
        <v>0</v>
      </c>
      <c r="L45" s="32"/>
      <c r="M45" s="51">
        <f t="shared" si="8"/>
        <v>10</v>
      </c>
      <c r="N45" s="52">
        <v>1</v>
      </c>
      <c r="O45" s="51">
        <f t="shared" si="9"/>
        <v>40</v>
      </c>
      <c r="P45" s="53">
        <v>0.6</v>
      </c>
      <c r="Q45" s="53">
        <v>0.4</v>
      </c>
      <c r="R45" s="53">
        <v>0.16</v>
      </c>
      <c r="S45" s="32">
        <v>5.7</v>
      </c>
      <c r="T45" s="53">
        <f t="shared" si="10"/>
        <v>22.8</v>
      </c>
      <c r="U45" s="53">
        <v>5</v>
      </c>
      <c r="V45" s="61">
        <f t="shared" si="11"/>
        <v>20</v>
      </c>
    </row>
    <row r="46" ht="15.5" spans="1:22">
      <c r="A46" s="32">
        <v>1591608</v>
      </c>
      <c r="B46" s="32" t="s">
        <v>34</v>
      </c>
      <c r="C46" s="22" t="s">
        <v>54</v>
      </c>
      <c r="D46" s="33">
        <v>60</v>
      </c>
      <c r="E46" s="35" t="s">
        <v>46</v>
      </c>
      <c r="F46" s="32">
        <v>1</v>
      </c>
      <c r="G46" s="32">
        <v>3</v>
      </c>
      <c r="H46" s="32">
        <v>3</v>
      </c>
      <c r="I46" s="32">
        <v>2</v>
      </c>
      <c r="J46" s="32">
        <v>1</v>
      </c>
      <c r="K46" s="32">
        <v>0</v>
      </c>
      <c r="L46" s="32"/>
      <c r="M46" s="51">
        <f t="shared" si="8"/>
        <v>10</v>
      </c>
      <c r="N46" s="52">
        <v>2</v>
      </c>
      <c r="O46" s="51">
        <f t="shared" si="9"/>
        <v>1200</v>
      </c>
      <c r="P46" s="53">
        <v>0.6</v>
      </c>
      <c r="Q46" s="53">
        <v>0.4</v>
      </c>
      <c r="R46" s="53">
        <v>0.32</v>
      </c>
      <c r="S46" s="32">
        <v>11</v>
      </c>
      <c r="T46" s="53">
        <f t="shared" si="10"/>
        <v>660</v>
      </c>
      <c r="U46" s="53">
        <v>10</v>
      </c>
      <c r="V46" s="61">
        <f t="shared" si="11"/>
        <v>600</v>
      </c>
    </row>
    <row r="47" ht="15.5" spans="1:22">
      <c r="A47" s="32">
        <v>1591608</v>
      </c>
      <c r="B47" s="32" t="s">
        <v>34</v>
      </c>
      <c r="C47" s="22" t="s">
        <v>55</v>
      </c>
      <c r="D47" s="33">
        <v>4</v>
      </c>
      <c r="E47" s="35" t="s">
        <v>46</v>
      </c>
      <c r="F47" s="32">
        <v>1</v>
      </c>
      <c r="G47" s="32">
        <v>3</v>
      </c>
      <c r="H47" s="32">
        <v>3</v>
      </c>
      <c r="I47" s="32">
        <v>2</v>
      </c>
      <c r="J47" s="32">
        <v>1</v>
      </c>
      <c r="K47" s="32">
        <v>0</v>
      </c>
      <c r="L47" s="32"/>
      <c r="M47" s="51">
        <f t="shared" si="8"/>
        <v>10</v>
      </c>
      <c r="N47" s="52">
        <v>1</v>
      </c>
      <c r="O47" s="51">
        <f t="shared" si="9"/>
        <v>40</v>
      </c>
      <c r="P47" s="53">
        <v>0.6</v>
      </c>
      <c r="Q47" s="53">
        <v>0.4</v>
      </c>
      <c r="R47" s="53">
        <v>0.16</v>
      </c>
      <c r="S47" s="32">
        <v>5.7</v>
      </c>
      <c r="T47" s="53">
        <f t="shared" si="10"/>
        <v>22.8</v>
      </c>
      <c r="U47" s="53">
        <v>5</v>
      </c>
      <c r="V47" s="61">
        <f t="shared" si="11"/>
        <v>20</v>
      </c>
    </row>
    <row r="48" ht="15.5" spans="1:22">
      <c r="A48" s="36" t="s">
        <v>43</v>
      </c>
      <c r="B48" s="37"/>
      <c r="C48" s="38"/>
      <c r="D48" s="39">
        <f>SUM(D39:D47)</f>
        <v>290</v>
      </c>
      <c r="E48" s="37"/>
      <c r="F48" s="40"/>
      <c r="G48" s="40"/>
      <c r="H48" s="40"/>
      <c r="I48" s="40"/>
      <c r="J48" s="40"/>
      <c r="K48" s="40"/>
      <c r="L48" s="40"/>
      <c r="M48" s="54"/>
      <c r="N48" s="55"/>
      <c r="O48" s="39">
        <f>SUM(O39:O47)</f>
        <v>5640</v>
      </c>
      <c r="P48" s="37"/>
      <c r="Q48" s="57"/>
      <c r="R48" s="57"/>
      <c r="S48" s="62"/>
      <c r="T48" s="36">
        <f>SUM(T39:T46)</f>
        <v>3082.4</v>
      </c>
      <c r="U48" s="23"/>
      <c r="V48" s="36">
        <f>SUM(V39:V47)</f>
        <v>2820</v>
      </c>
    </row>
    <row r="50" ht="15.5" spans="1:22">
      <c r="A50" s="17"/>
      <c r="B50" s="18"/>
      <c r="C50" s="19"/>
      <c r="D50" s="18"/>
      <c r="E50" s="18"/>
      <c r="F50" s="17"/>
      <c r="G50" s="17"/>
      <c r="H50" s="17"/>
      <c r="I50" s="17"/>
      <c r="J50" s="17"/>
      <c r="K50" s="17"/>
      <c r="L50" s="17"/>
      <c r="M50" s="18"/>
      <c r="N50" s="18"/>
      <c r="O50" s="17"/>
      <c r="P50" s="18" t="s">
        <v>6</v>
      </c>
      <c r="Q50" s="18"/>
      <c r="R50" s="18"/>
      <c r="S50" s="18"/>
      <c r="T50" s="18"/>
      <c r="U50" s="18"/>
      <c r="V50" s="18"/>
    </row>
    <row r="51" spans="1:22">
      <c r="A51" s="20"/>
      <c r="B51" s="21"/>
      <c r="C51" s="22"/>
      <c r="D51" s="23"/>
      <c r="E51" s="23"/>
      <c r="F51" s="24"/>
      <c r="G51" s="24"/>
      <c r="H51" s="24"/>
      <c r="I51" s="24"/>
      <c r="J51" s="24"/>
      <c r="K51" s="24"/>
      <c r="L51" s="24"/>
      <c r="M51" s="23"/>
      <c r="N51" s="47"/>
      <c r="O51" s="31"/>
      <c r="P51" s="48" t="s">
        <v>7</v>
      </c>
      <c r="Q51" s="58"/>
      <c r="R51" s="59"/>
      <c r="S51" s="23"/>
      <c r="T51" s="23"/>
      <c r="U51" s="23"/>
      <c r="V51" s="60"/>
    </row>
    <row r="52" ht="43" spans="1:22">
      <c r="A52" s="25" t="s">
        <v>8</v>
      </c>
      <c r="B52" s="26" t="s">
        <v>9</v>
      </c>
      <c r="C52" s="22" t="s">
        <v>10</v>
      </c>
      <c r="D52" s="23" t="s">
        <v>11</v>
      </c>
      <c r="E52" s="27" t="s">
        <v>12</v>
      </c>
      <c r="F52" s="28"/>
      <c r="G52" s="28"/>
      <c r="H52" s="28"/>
      <c r="I52" s="28"/>
      <c r="J52" s="28"/>
      <c r="K52" s="28"/>
      <c r="L52" s="28"/>
      <c r="M52" s="23" t="s">
        <v>13</v>
      </c>
      <c r="N52" s="47"/>
      <c r="O52" s="31"/>
      <c r="P52" s="26" t="s">
        <v>14</v>
      </c>
      <c r="Q52" s="26" t="s">
        <v>15</v>
      </c>
      <c r="R52" s="26" t="s">
        <v>16</v>
      </c>
      <c r="S52" s="27" t="s">
        <v>17</v>
      </c>
      <c r="T52" s="27" t="s">
        <v>18</v>
      </c>
      <c r="U52" s="27" t="s">
        <v>19</v>
      </c>
      <c r="V52" s="27" t="s">
        <v>20</v>
      </c>
    </row>
    <row r="53" ht="57.5" spans="1:22">
      <c r="A53" s="29"/>
      <c r="B53" s="30"/>
      <c r="C53" s="31" t="s">
        <v>21</v>
      </c>
      <c r="D53" s="31" t="s">
        <v>22</v>
      </c>
      <c r="E53" s="23" t="s">
        <v>23</v>
      </c>
      <c r="F53" s="22" t="s">
        <v>24</v>
      </c>
      <c r="G53" s="22" t="s">
        <v>25</v>
      </c>
      <c r="H53" s="22" t="s">
        <v>26</v>
      </c>
      <c r="I53" s="22" t="s">
        <v>27</v>
      </c>
      <c r="J53" s="49" t="s">
        <v>28</v>
      </c>
      <c r="K53" s="49" t="s">
        <v>29</v>
      </c>
      <c r="L53" s="49"/>
      <c r="M53" s="50" t="s">
        <v>30</v>
      </c>
      <c r="N53" s="50" t="s">
        <v>31</v>
      </c>
      <c r="O53" s="31" t="s">
        <v>32</v>
      </c>
      <c r="P53" s="30"/>
      <c r="Q53" s="30"/>
      <c r="R53" s="30"/>
      <c r="S53" s="23" t="s">
        <v>33</v>
      </c>
      <c r="T53" s="23" t="s">
        <v>33</v>
      </c>
      <c r="U53" s="23" t="s">
        <v>33</v>
      </c>
      <c r="V53" s="23" t="s">
        <v>33</v>
      </c>
    </row>
    <row r="54" ht="16.5" spans="1:22">
      <c r="A54" s="32">
        <v>1591609</v>
      </c>
      <c r="B54" s="32" t="s">
        <v>34</v>
      </c>
      <c r="C54" s="22" t="s">
        <v>56</v>
      </c>
      <c r="D54" s="33">
        <v>36</v>
      </c>
      <c r="E54" s="34" t="s">
        <v>36</v>
      </c>
      <c r="F54" s="32">
        <v>1</v>
      </c>
      <c r="G54" s="32">
        <v>3</v>
      </c>
      <c r="H54" s="32">
        <v>3</v>
      </c>
      <c r="I54" s="32">
        <v>2</v>
      </c>
      <c r="J54" s="32">
        <v>1</v>
      </c>
      <c r="K54" s="32">
        <v>0</v>
      </c>
      <c r="L54" s="32"/>
      <c r="M54" s="51">
        <f t="shared" ref="M54:M61" si="12">SUM(F54:K54)</f>
        <v>10</v>
      </c>
      <c r="N54" s="52">
        <v>2</v>
      </c>
      <c r="O54" s="51">
        <f t="shared" ref="O54:O61" si="13">M54*N54*D54</f>
        <v>720</v>
      </c>
      <c r="P54" s="53">
        <v>0.6</v>
      </c>
      <c r="Q54" s="53">
        <v>0.4</v>
      </c>
      <c r="R54" s="53">
        <v>0.32</v>
      </c>
      <c r="S54" s="32">
        <v>11</v>
      </c>
      <c r="T54" s="53">
        <f t="shared" ref="T54:T61" si="14">S54*D54</f>
        <v>396</v>
      </c>
      <c r="U54" s="53">
        <v>10</v>
      </c>
      <c r="V54" s="61">
        <f t="shared" ref="V54:V61" si="15">U54*D54</f>
        <v>360</v>
      </c>
    </row>
    <row r="55" ht="15.5" spans="1:22">
      <c r="A55" s="32">
        <v>1591609</v>
      </c>
      <c r="B55" s="32" t="s">
        <v>34</v>
      </c>
      <c r="C55" s="22" t="s">
        <v>57</v>
      </c>
      <c r="D55" s="33">
        <v>40</v>
      </c>
      <c r="E55" s="35" t="s">
        <v>39</v>
      </c>
      <c r="F55" s="32">
        <v>1</v>
      </c>
      <c r="G55" s="32">
        <v>3</v>
      </c>
      <c r="H55" s="32">
        <v>3</v>
      </c>
      <c r="I55" s="32">
        <v>2</v>
      </c>
      <c r="J55" s="32">
        <v>1</v>
      </c>
      <c r="K55" s="32">
        <v>0</v>
      </c>
      <c r="L55" s="32"/>
      <c r="M55" s="51">
        <f t="shared" si="12"/>
        <v>10</v>
      </c>
      <c r="N55" s="52">
        <v>2</v>
      </c>
      <c r="O55" s="51">
        <f t="shared" si="13"/>
        <v>800</v>
      </c>
      <c r="P55" s="53">
        <v>0.6</v>
      </c>
      <c r="Q55" s="53">
        <v>0.4</v>
      </c>
      <c r="R55" s="53">
        <v>0.32</v>
      </c>
      <c r="S55" s="32">
        <v>11</v>
      </c>
      <c r="T55" s="53">
        <f t="shared" si="14"/>
        <v>440</v>
      </c>
      <c r="U55" s="53">
        <v>10</v>
      </c>
      <c r="V55" s="61">
        <f t="shared" si="15"/>
        <v>400</v>
      </c>
    </row>
    <row r="56" ht="15.5" spans="1:22">
      <c r="A56" s="32">
        <v>1591609</v>
      </c>
      <c r="B56" s="32" t="s">
        <v>34</v>
      </c>
      <c r="C56" s="22" t="s">
        <v>58</v>
      </c>
      <c r="D56" s="33">
        <v>4</v>
      </c>
      <c r="E56" s="35" t="s">
        <v>39</v>
      </c>
      <c r="F56" s="32">
        <v>1</v>
      </c>
      <c r="G56" s="32">
        <v>3</v>
      </c>
      <c r="H56" s="32">
        <v>3</v>
      </c>
      <c r="I56" s="32">
        <v>2</v>
      </c>
      <c r="J56" s="32">
        <v>1</v>
      </c>
      <c r="K56" s="32">
        <v>0</v>
      </c>
      <c r="L56" s="32"/>
      <c r="M56" s="51">
        <f t="shared" si="12"/>
        <v>10</v>
      </c>
      <c r="N56" s="52">
        <v>1</v>
      </c>
      <c r="O56" s="51">
        <f t="shared" si="13"/>
        <v>40</v>
      </c>
      <c r="P56" s="53">
        <v>0.6</v>
      </c>
      <c r="Q56" s="53">
        <v>0.4</v>
      </c>
      <c r="R56" s="53">
        <v>0.16</v>
      </c>
      <c r="S56" s="32">
        <v>5.7</v>
      </c>
      <c r="T56" s="53">
        <f t="shared" si="14"/>
        <v>22.8</v>
      </c>
      <c r="U56" s="53">
        <v>5</v>
      </c>
      <c r="V56" s="61">
        <f t="shared" si="15"/>
        <v>20</v>
      </c>
    </row>
    <row r="57" ht="15.5" spans="1:22">
      <c r="A57" s="32">
        <v>1591609</v>
      </c>
      <c r="B57" s="32" t="s">
        <v>34</v>
      </c>
      <c r="C57" s="22" t="s">
        <v>59</v>
      </c>
      <c r="D57" s="33">
        <v>34</v>
      </c>
      <c r="E57" s="35" t="s">
        <v>41</v>
      </c>
      <c r="F57" s="32">
        <v>1</v>
      </c>
      <c r="G57" s="32">
        <v>3</v>
      </c>
      <c r="H57" s="32">
        <v>3</v>
      </c>
      <c r="I57" s="32">
        <v>2</v>
      </c>
      <c r="J57" s="32">
        <v>1</v>
      </c>
      <c r="K57" s="32">
        <v>0</v>
      </c>
      <c r="L57" s="32"/>
      <c r="M57" s="51">
        <f t="shared" si="12"/>
        <v>10</v>
      </c>
      <c r="N57" s="52">
        <v>2</v>
      </c>
      <c r="O57" s="51">
        <f t="shared" si="13"/>
        <v>680</v>
      </c>
      <c r="P57" s="53">
        <v>0.6</v>
      </c>
      <c r="Q57" s="53">
        <v>0.4</v>
      </c>
      <c r="R57" s="53">
        <v>0.32</v>
      </c>
      <c r="S57" s="32">
        <v>11</v>
      </c>
      <c r="T57" s="53">
        <f t="shared" si="14"/>
        <v>374</v>
      </c>
      <c r="U57" s="53">
        <v>10</v>
      </c>
      <c r="V57" s="61">
        <f t="shared" si="15"/>
        <v>340</v>
      </c>
    </row>
    <row r="58" ht="15.5" spans="1:22">
      <c r="A58" s="32">
        <v>1591609</v>
      </c>
      <c r="B58" s="32" t="s">
        <v>34</v>
      </c>
      <c r="C58" s="22" t="s">
        <v>54</v>
      </c>
      <c r="D58" s="33">
        <v>60</v>
      </c>
      <c r="E58" s="35" t="s">
        <v>42</v>
      </c>
      <c r="F58" s="32">
        <v>1</v>
      </c>
      <c r="G58" s="32">
        <v>3</v>
      </c>
      <c r="H58" s="32">
        <v>3</v>
      </c>
      <c r="I58" s="32">
        <v>2</v>
      </c>
      <c r="J58" s="32">
        <v>1</v>
      </c>
      <c r="K58" s="32">
        <v>0</v>
      </c>
      <c r="L58" s="32"/>
      <c r="M58" s="51">
        <f t="shared" si="12"/>
        <v>10</v>
      </c>
      <c r="N58" s="52">
        <v>2</v>
      </c>
      <c r="O58" s="51">
        <f t="shared" si="13"/>
        <v>1200</v>
      </c>
      <c r="P58" s="53">
        <v>0.6</v>
      </c>
      <c r="Q58" s="53">
        <v>0.4</v>
      </c>
      <c r="R58" s="53">
        <v>0.32</v>
      </c>
      <c r="S58" s="32">
        <v>11</v>
      </c>
      <c r="T58" s="53">
        <f t="shared" si="14"/>
        <v>660</v>
      </c>
      <c r="U58" s="53">
        <v>10</v>
      </c>
      <c r="V58" s="61">
        <f t="shared" si="15"/>
        <v>600</v>
      </c>
    </row>
    <row r="59" ht="15.5" spans="1:22">
      <c r="A59" s="32">
        <v>1591609</v>
      </c>
      <c r="B59" s="32" t="s">
        <v>34</v>
      </c>
      <c r="C59" s="22" t="s">
        <v>55</v>
      </c>
      <c r="D59" s="33">
        <v>4</v>
      </c>
      <c r="E59" s="35" t="s">
        <v>42</v>
      </c>
      <c r="F59" s="32">
        <v>1</v>
      </c>
      <c r="G59" s="32">
        <v>3</v>
      </c>
      <c r="H59" s="32">
        <v>3</v>
      </c>
      <c r="I59" s="32">
        <v>2</v>
      </c>
      <c r="J59" s="32">
        <v>1</v>
      </c>
      <c r="K59" s="32">
        <v>0</v>
      </c>
      <c r="L59" s="32"/>
      <c r="M59" s="51">
        <f t="shared" si="12"/>
        <v>10</v>
      </c>
      <c r="N59" s="52">
        <v>1</v>
      </c>
      <c r="O59" s="51">
        <f t="shared" si="13"/>
        <v>40</v>
      </c>
      <c r="P59" s="53">
        <v>0.6</v>
      </c>
      <c r="Q59" s="53">
        <v>0.4</v>
      </c>
      <c r="R59" s="53">
        <v>0.16</v>
      </c>
      <c r="S59" s="32">
        <v>5.7</v>
      </c>
      <c r="T59" s="53">
        <f t="shared" si="14"/>
        <v>22.8</v>
      </c>
      <c r="U59" s="53">
        <v>5</v>
      </c>
      <c r="V59" s="61">
        <f t="shared" si="15"/>
        <v>20</v>
      </c>
    </row>
    <row r="60" ht="15.5" spans="1:22">
      <c r="A60" s="32">
        <v>1591609</v>
      </c>
      <c r="B60" s="32" t="s">
        <v>34</v>
      </c>
      <c r="C60" s="22" t="s">
        <v>49</v>
      </c>
      <c r="D60" s="33">
        <v>54</v>
      </c>
      <c r="E60" s="35" t="s">
        <v>46</v>
      </c>
      <c r="F60" s="32">
        <v>1</v>
      </c>
      <c r="G60" s="32">
        <v>3</v>
      </c>
      <c r="H60" s="32">
        <v>3</v>
      </c>
      <c r="I60" s="32">
        <v>2</v>
      </c>
      <c r="J60" s="32">
        <v>1</v>
      </c>
      <c r="K60" s="32">
        <v>0</v>
      </c>
      <c r="L60" s="32"/>
      <c r="M60" s="51">
        <f t="shared" si="12"/>
        <v>10</v>
      </c>
      <c r="N60" s="52">
        <v>2</v>
      </c>
      <c r="O60" s="51">
        <f t="shared" si="13"/>
        <v>1080</v>
      </c>
      <c r="P60" s="53">
        <v>0.6</v>
      </c>
      <c r="Q60" s="53">
        <v>0.4</v>
      </c>
      <c r="R60" s="53">
        <v>0.32</v>
      </c>
      <c r="S60" s="32">
        <v>11</v>
      </c>
      <c r="T60" s="53">
        <f t="shared" si="14"/>
        <v>594</v>
      </c>
      <c r="U60" s="53">
        <v>10</v>
      </c>
      <c r="V60" s="61">
        <f t="shared" si="15"/>
        <v>540</v>
      </c>
    </row>
    <row r="61" ht="15.5" spans="1:22">
      <c r="A61" s="32">
        <v>1591609</v>
      </c>
      <c r="B61" s="32" t="s">
        <v>34</v>
      </c>
      <c r="C61" s="22" t="s">
        <v>50</v>
      </c>
      <c r="D61" s="33">
        <v>4</v>
      </c>
      <c r="E61" s="35" t="s">
        <v>46</v>
      </c>
      <c r="F61" s="32">
        <v>1</v>
      </c>
      <c r="G61" s="32">
        <v>3</v>
      </c>
      <c r="H61" s="32">
        <v>3</v>
      </c>
      <c r="I61" s="32">
        <v>2</v>
      </c>
      <c r="J61" s="32">
        <v>1</v>
      </c>
      <c r="K61" s="32">
        <v>0</v>
      </c>
      <c r="L61" s="32"/>
      <c r="M61" s="51">
        <f t="shared" si="12"/>
        <v>10</v>
      </c>
      <c r="N61" s="52">
        <v>1</v>
      </c>
      <c r="O61" s="51">
        <f t="shared" si="13"/>
        <v>40</v>
      </c>
      <c r="P61" s="53">
        <v>0.6</v>
      </c>
      <c r="Q61" s="53">
        <v>0.4</v>
      </c>
      <c r="R61" s="53">
        <v>0.16</v>
      </c>
      <c r="S61" s="32">
        <v>5.7</v>
      </c>
      <c r="T61" s="53">
        <f t="shared" si="14"/>
        <v>22.8</v>
      </c>
      <c r="U61" s="53">
        <v>10</v>
      </c>
      <c r="V61" s="61">
        <f t="shared" si="15"/>
        <v>40</v>
      </c>
    </row>
    <row r="62" ht="15.5" spans="1:22">
      <c r="A62" s="36" t="s">
        <v>43</v>
      </c>
      <c r="B62" s="37"/>
      <c r="C62" s="38"/>
      <c r="D62" s="39">
        <f>SUM(D54:D61)</f>
        <v>236</v>
      </c>
      <c r="E62" s="37"/>
      <c r="F62" s="40"/>
      <c r="G62" s="40"/>
      <c r="H62" s="40"/>
      <c r="I62" s="40"/>
      <c r="J62" s="40"/>
      <c r="K62" s="40"/>
      <c r="L62" s="40"/>
      <c r="M62" s="54"/>
      <c r="N62" s="55"/>
      <c r="O62" s="39">
        <f>SUM(O54:O61)</f>
        <v>4600</v>
      </c>
      <c r="P62" s="37"/>
      <c r="Q62" s="57"/>
      <c r="R62" s="57"/>
      <c r="S62" s="62"/>
      <c r="T62" s="36">
        <f>SUM(T54:T60)</f>
        <v>2509.6</v>
      </c>
      <c r="U62" s="23"/>
      <c r="V62" s="36">
        <f>SUM(V54:V61)</f>
        <v>2320</v>
      </c>
    </row>
    <row r="64" ht="15.5" spans="1:22">
      <c r="A64" s="17"/>
      <c r="B64" s="18"/>
      <c r="C64" s="19"/>
      <c r="D64" s="18"/>
      <c r="E64" s="18"/>
      <c r="F64" s="17"/>
      <c r="G64" s="17"/>
      <c r="H64" s="17"/>
      <c r="I64" s="17"/>
      <c r="J64" s="17"/>
      <c r="K64" s="17"/>
      <c r="L64" s="17"/>
      <c r="M64" s="18"/>
      <c r="N64" s="18"/>
      <c r="O64" s="17"/>
      <c r="P64" s="18" t="s">
        <v>6</v>
      </c>
      <c r="Q64" s="18"/>
      <c r="R64" s="18"/>
      <c r="S64" s="18"/>
      <c r="T64" s="18"/>
      <c r="U64" s="18"/>
      <c r="V64" s="18"/>
    </row>
    <row r="65" spans="1:22">
      <c r="A65" s="20"/>
      <c r="B65" s="21"/>
      <c r="C65" s="22"/>
      <c r="D65" s="23"/>
      <c r="E65" s="23"/>
      <c r="F65" s="24"/>
      <c r="G65" s="24"/>
      <c r="H65" s="24"/>
      <c r="I65" s="24"/>
      <c r="J65" s="24"/>
      <c r="K65" s="24"/>
      <c r="L65" s="24"/>
      <c r="M65" s="23"/>
      <c r="N65" s="47"/>
      <c r="O65" s="31"/>
      <c r="P65" s="48" t="s">
        <v>7</v>
      </c>
      <c r="Q65" s="58"/>
      <c r="R65" s="59"/>
      <c r="S65" s="23"/>
      <c r="T65" s="23"/>
      <c r="U65" s="23"/>
      <c r="V65" s="60"/>
    </row>
    <row r="66" ht="43" spans="1:22">
      <c r="A66" s="25" t="s">
        <v>8</v>
      </c>
      <c r="B66" s="26" t="s">
        <v>9</v>
      </c>
      <c r="C66" s="22" t="s">
        <v>10</v>
      </c>
      <c r="D66" s="23" t="s">
        <v>11</v>
      </c>
      <c r="E66" s="27" t="s">
        <v>12</v>
      </c>
      <c r="F66" s="63" t="s">
        <v>60</v>
      </c>
      <c r="G66" s="63"/>
      <c r="H66" s="63"/>
      <c r="I66" s="63"/>
      <c r="J66" s="63"/>
      <c r="K66" s="63"/>
      <c r="L66" s="63"/>
      <c r="M66" s="23" t="s">
        <v>13</v>
      </c>
      <c r="N66" s="47"/>
      <c r="O66" s="31"/>
      <c r="P66" s="26" t="s">
        <v>14</v>
      </c>
      <c r="Q66" s="26" t="s">
        <v>15</v>
      </c>
      <c r="R66" s="26" t="s">
        <v>16</v>
      </c>
      <c r="S66" s="27" t="s">
        <v>17</v>
      </c>
      <c r="T66" s="27" t="s">
        <v>18</v>
      </c>
      <c r="U66" s="27" t="s">
        <v>19</v>
      </c>
      <c r="V66" s="27" t="s">
        <v>20</v>
      </c>
    </row>
    <row r="67" ht="57.5" spans="1:22">
      <c r="A67" s="29"/>
      <c r="B67" s="30"/>
      <c r="C67" s="31" t="s">
        <v>21</v>
      </c>
      <c r="D67" s="31" t="s">
        <v>22</v>
      </c>
      <c r="E67" s="23" t="s">
        <v>23</v>
      </c>
      <c r="F67" s="22" t="s">
        <v>24</v>
      </c>
      <c r="G67" s="22" t="s">
        <v>25</v>
      </c>
      <c r="H67" s="22" t="s">
        <v>26</v>
      </c>
      <c r="I67" s="22" t="s">
        <v>27</v>
      </c>
      <c r="J67" s="49" t="s">
        <v>28</v>
      </c>
      <c r="K67" s="49" t="s">
        <v>29</v>
      </c>
      <c r="L67" s="49"/>
      <c r="M67" s="50" t="s">
        <v>30</v>
      </c>
      <c r="N67" s="50" t="s">
        <v>31</v>
      </c>
      <c r="O67" s="31" t="s">
        <v>32</v>
      </c>
      <c r="P67" s="30"/>
      <c r="Q67" s="30"/>
      <c r="R67" s="30"/>
      <c r="S67" s="23" t="s">
        <v>33</v>
      </c>
      <c r="T67" s="23" t="s">
        <v>33</v>
      </c>
      <c r="U67" s="23" t="s">
        <v>33</v>
      </c>
      <c r="V67" s="23" t="s">
        <v>33</v>
      </c>
    </row>
    <row r="68" ht="16.5" spans="1:22">
      <c r="A68" s="32">
        <v>1591614</v>
      </c>
      <c r="B68" s="32" t="s">
        <v>34</v>
      </c>
      <c r="C68" s="22" t="s">
        <v>61</v>
      </c>
      <c r="D68" s="33">
        <v>18</v>
      </c>
      <c r="E68" s="34" t="s">
        <v>36</v>
      </c>
      <c r="F68" s="32">
        <v>1</v>
      </c>
      <c r="G68" s="32">
        <v>3</v>
      </c>
      <c r="H68" s="32">
        <v>3</v>
      </c>
      <c r="I68" s="32">
        <v>2</v>
      </c>
      <c r="J68" s="32">
        <v>1</v>
      </c>
      <c r="K68" s="32">
        <v>0</v>
      </c>
      <c r="L68" s="32"/>
      <c r="M68" s="51">
        <f t="shared" ref="M68:M74" si="16">SUM(F68:K68)</f>
        <v>10</v>
      </c>
      <c r="N68" s="52">
        <v>2</v>
      </c>
      <c r="O68" s="51">
        <f t="shared" ref="O68:O74" si="17">M68*N68*D68</f>
        <v>360</v>
      </c>
      <c r="P68" s="53">
        <v>0.6</v>
      </c>
      <c r="Q68" s="53">
        <v>0.4</v>
      </c>
      <c r="R68" s="53">
        <v>0.32</v>
      </c>
      <c r="S68" s="32">
        <v>11</v>
      </c>
      <c r="T68" s="53">
        <f t="shared" ref="T68:T74" si="18">S68*D68</f>
        <v>198</v>
      </c>
      <c r="U68" s="53">
        <v>10</v>
      </c>
      <c r="V68" s="61">
        <f t="shared" ref="V68:V74" si="19">U68*D68</f>
        <v>180</v>
      </c>
    </row>
    <row r="69" ht="15.5" spans="1:22">
      <c r="A69" s="32">
        <v>1591614</v>
      </c>
      <c r="B69" s="32" t="s">
        <v>34</v>
      </c>
      <c r="C69" s="22" t="s">
        <v>62</v>
      </c>
      <c r="D69" s="33">
        <v>20</v>
      </c>
      <c r="E69" s="35" t="s">
        <v>39</v>
      </c>
      <c r="F69" s="32">
        <v>1</v>
      </c>
      <c r="G69" s="32">
        <v>3</v>
      </c>
      <c r="H69" s="32">
        <v>3</v>
      </c>
      <c r="I69" s="32">
        <v>2</v>
      </c>
      <c r="J69" s="32">
        <v>1</v>
      </c>
      <c r="K69" s="32">
        <v>0</v>
      </c>
      <c r="L69" s="32"/>
      <c r="M69" s="51">
        <f t="shared" si="16"/>
        <v>10</v>
      </c>
      <c r="N69" s="52">
        <v>2</v>
      </c>
      <c r="O69" s="51">
        <f t="shared" si="17"/>
        <v>400</v>
      </c>
      <c r="P69" s="53">
        <v>0.6</v>
      </c>
      <c r="Q69" s="53">
        <v>0.4</v>
      </c>
      <c r="R69" s="53">
        <v>0.32</v>
      </c>
      <c r="S69" s="32">
        <v>11</v>
      </c>
      <c r="T69" s="53">
        <f t="shared" si="18"/>
        <v>220</v>
      </c>
      <c r="U69" s="53">
        <v>5</v>
      </c>
      <c r="V69" s="61">
        <f t="shared" si="19"/>
        <v>100</v>
      </c>
    </row>
    <row r="70" ht="15.5" spans="1:22">
      <c r="A70" s="32">
        <v>1591614</v>
      </c>
      <c r="B70" s="32" t="s">
        <v>34</v>
      </c>
      <c r="C70" s="22" t="s">
        <v>63</v>
      </c>
      <c r="D70" s="33">
        <v>16</v>
      </c>
      <c r="E70" s="35" t="s">
        <v>41</v>
      </c>
      <c r="F70" s="32">
        <v>1</v>
      </c>
      <c r="G70" s="32">
        <v>3</v>
      </c>
      <c r="H70" s="32">
        <v>3</v>
      </c>
      <c r="I70" s="32">
        <v>2</v>
      </c>
      <c r="J70" s="32">
        <v>1</v>
      </c>
      <c r="K70" s="32">
        <v>0</v>
      </c>
      <c r="L70" s="32"/>
      <c r="M70" s="51">
        <f t="shared" si="16"/>
        <v>10</v>
      </c>
      <c r="N70" s="52">
        <v>2</v>
      </c>
      <c r="O70" s="51">
        <f t="shared" si="17"/>
        <v>320</v>
      </c>
      <c r="P70" s="53">
        <v>0.6</v>
      </c>
      <c r="Q70" s="53">
        <v>0.4</v>
      </c>
      <c r="R70" s="53">
        <v>0.32</v>
      </c>
      <c r="S70" s="32">
        <v>11</v>
      </c>
      <c r="T70" s="53">
        <f t="shared" si="18"/>
        <v>176</v>
      </c>
      <c r="U70" s="53">
        <v>10</v>
      </c>
      <c r="V70" s="61">
        <f t="shared" si="19"/>
        <v>160</v>
      </c>
    </row>
    <row r="71" ht="15.5" spans="1:22">
      <c r="A71" s="32">
        <v>1591614</v>
      </c>
      <c r="B71" s="32" t="s">
        <v>34</v>
      </c>
      <c r="C71" s="22" t="s">
        <v>64</v>
      </c>
      <c r="D71" s="33">
        <v>4</v>
      </c>
      <c r="E71" s="35" t="s">
        <v>41</v>
      </c>
      <c r="F71" s="32">
        <v>1</v>
      </c>
      <c r="G71" s="32">
        <v>3</v>
      </c>
      <c r="H71" s="32">
        <v>3</v>
      </c>
      <c r="I71" s="32">
        <v>2</v>
      </c>
      <c r="J71" s="32">
        <v>1</v>
      </c>
      <c r="K71" s="32">
        <v>0</v>
      </c>
      <c r="L71" s="32"/>
      <c r="M71" s="51">
        <f t="shared" si="16"/>
        <v>10</v>
      </c>
      <c r="N71" s="52">
        <v>1</v>
      </c>
      <c r="O71" s="51">
        <f t="shared" si="17"/>
        <v>40</v>
      </c>
      <c r="P71" s="53">
        <v>0.6</v>
      </c>
      <c r="Q71" s="53">
        <v>0.4</v>
      </c>
      <c r="R71" s="53">
        <v>0.16</v>
      </c>
      <c r="S71" s="32">
        <v>5.7</v>
      </c>
      <c r="T71" s="53">
        <f t="shared" si="18"/>
        <v>22.8</v>
      </c>
      <c r="U71" s="53">
        <v>5</v>
      </c>
      <c r="V71" s="61">
        <f t="shared" si="19"/>
        <v>20</v>
      </c>
    </row>
    <row r="72" ht="15.5" spans="1:22">
      <c r="A72" s="32">
        <v>1591614</v>
      </c>
      <c r="B72" s="32" t="s">
        <v>34</v>
      </c>
      <c r="C72" s="22" t="s">
        <v>65</v>
      </c>
      <c r="D72" s="33">
        <v>32</v>
      </c>
      <c r="E72" s="35" t="s">
        <v>42</v>
      </c>
      <c r="F72" s="32">
        <v>1</v>
      </c>
      <c r="G72" s="32">
        <v>3</v>
      </c>
      <c r="H72" s="32">
        <v>3</v>
      </c>
      <c r="I72" s="32">
        <v>2</v>
      </c>
      <c r="J72" s="32">
        <v>1</v>
      </c>
      <c r="K72" s="32">
        <v>0</v>
      </c>
      <c r="L72" s="32"/>
      <c r="M72" s="51">
        <f t="shared" si="16"/>
        <v>10</v>
      </c>
      <c r="N72" s="52">
        <v>2</v>
      </c>
      <c r="O72" s="51">
        <f t="shared" si="17"/>
        <v>640</v>
      </c>
      <c r="P72" s="53">
        <v>0.6</v>
      </c>
      <c r="Q72" s="53">
        <v>0.4</v>
      </c>
      <c r="R72" s="53">
        <v>0.32</v>
      </c>
      <c r="S72" s="32">
        <v>11</v>
      </c>
      <c r="T72" s="53">
        <f t="shared" si="18"/>
        <v>352</v>
      </c>
      <c r="U72" s="53">
        <v>10</v>
      </c>
      <c r="V72" s="61">
        <f t="shared" si="19"/>
        <v>320</v>
      </c>
    </row>
    <row r="73" ht="15.5" spans="1:22">
      <c r="A73" s="32">
        <v>1591614</v>
      </c>
      <c r="B73" s="32" t="s">
        <v>34</v>
      </c>
      <c r="C73" s="22" t="s">
        <v>66</v>
      </c>
      <c r="D73" s="33">
        <v>4</v>
      </c>
      <c r="E73" s="35" t="s">
        <v>42</v>
      </c>
      <c r="F73" s="32">
        <v>1</v>
      </c>
      <c r="G73" s="32">
        <v>3</v>
      </c>
      <c r="H73" s="32">
        <v>3</v>
      </c>
      <c r="I73" s="32">
        <v>2</v>
      </c>
      <c r="J73" s="32">
        <v>1</v>
      </c>
      <c r="K73" s="32">
        <v>0</v>
      </c>
      <c r="L73" s="32"/>
      <c r="M73" s="51">
        <f t="shared" si="16"/>
        <v>10</v>
      </c>
      <c r="N73" s="52">
        <v>1</v>
      </c>
      <c r="O73" s="51">
        <f t="shared" si="17"/>
        <v>40</v>
      </c>
      <c r="P73" s="53">
        <v>0.6</v>
      </c>
      <c r="Q73" s="53">
        <v>0.4</v>
      </c>
      <c r="R73" s="53">
        <v>0.32</v>
      </c>
      <c r="S73" s="32">
        <v>11</v>
      </c>
      <c r="T73" s="53">
        <f t="shared" si="18"/>
        <v>44</v>
      </c>
      <c r="U73" s="53">
        <v>10</v>
      </c>
      <c r="V73" s="61">
        <f t="shared" si="19"/>
        <v>40</v>
      </c>
    </row>
    <row r="74" ht="15.5" spans="1:22">
      <c r="A74" s="32">
        <v>1591614</v>
      </c>
      <c r="B74" s="32" t="s">
        <v>34</v>
      </c>
      <c r="C74" s="22" t="s">
        <v>67</v>
      </c>
      <c r="D74" s="33">
        <v>42</v>
      </c>
      <c r="E74" s="35" t="s">
        <v>46</v>
      </c>
      <c r="F74" s="32">
        <v>1</v>
      </c>
      <c r="G74" s="32">
        <v>3</v>
      </c>
      <c r="H74" s="32">
        <v>3</v>
      </c>
      <c r="I74" s="32">
        <v>2</v>
      </c>
      <c r="J74" s="32">
        <v>1</v>
      </c>
      <c r="K74" s="32">
        <v>0</v>
      </c>
      <c r="L74" s="32"/>
      <c r="M74" s="51">
        <f t="shared" si="16"/>
        <v>10</v>
      </c>
      <c r="N74" s="52">
        <v>2</v>
      </c>
      <c r="O74" s="51">
        <f t="shared" si="17"/>
        <v>840</v>
      </c>
      <c r="P74" s="53">
        <v>0.6</v>
      </c>
      <c r="Q74" s="53">
        <v>0.4</v>
      </c>
      <c r="R74" s="53">
        <v>0.32</v>
      </c>
      <c r="S74" s="32">
        <v>11</v>
      </c>
      <c r="T74" s="53">
        <f t="shared" si="18"/>
        <v>462</v>
      </c>
      <c r="U74" s="53">
        <v>10</v>
      </c>
      <c r="V74" s="61">
        <f t="shared" si="19"/>
        <v>420</v>
      </c>
    </row>
    <row r="75" ht="15.5" spans="1:22">
      <c r="A75" s="36" t="s">
        <v>43</v>
      </c>
      <c r="B75" s="37"/>
      <c r="C75" s="38"/>
      <c r="D75" s="39">
        <f>SUM(D68:D74)</f>
        <v>136</v>
      </c>
      <c r="E75" s="37"/>
      <c r="F75" s="40"/>
      <c r="G75" s="40"/>
      <c r="H75" s="40"/>
      <c r="I75" s="40"/>
      <c r="J75" s="40"/>
      <c r="K75" s="40"/>
      <c r="L75" s="40"/>
      <c r="M75" s="54"/>
      <c r="N75" s="55"/>
      <c r="O75" s="39">
        <f>SUM(O68:O74)</f>
        <v>2640</v>
      </c>
      <c r="P75" s="37"/>
      <c r="Q75" s="57"/>
      <c r="R75" s="57"/>
      <c r="S75" s="62"/>
      <c r="T75" s="36">
        <f>SUM(T68:T74)</f>
        <v>1474.8</v>
      </c>
      <c r="U75" s="23"/>
      <c r="V75" s="36">
        <f>SUM(V68:V74)</f>
        <v>1240</v>
      </c>
    </row>
    <row r="77" ht="15.5" spans="1:22">
      <c r="A77" s="17"/>
      <c r="B77" s="18"/>
      <c r="C77" s="19"/>
      <c r="D77" s="18"/>
      <c r="E77" s="18"/>
      <c r="F77" s="17"/>
      <c r="G77" s="17"/>
      <c r="H77" s="17"/>
      <c r="I77" s="17"/>
      <c r="J77" s="17"/>
      <c r="K77" s="17"/>
      <c r="L77" s="17"/>
      <c r="M77" s="18"/>
      <c r="N77" s="18"/>
      <c r="O77" s="17"/>
      <c r="P77" s="18" t="s">
        <v>6</v>
      </c>
      <c r="Q77" s="18"/>
      <c r="R77" s="18"/>
      <c r="S77" s="18"/>
      <c r="T77" s="18"/>
      <c r="U77" s="18"/>
      <c r="V77" s="18"/>
    </row>
    <row r="78" spans="1:22">
      <c r="A78" s="20"/>
      <c r="B78" s="21"/>
      <c r="C78" s="22"/>
      <c r="D78" s="23"/>
      <c r="E78" s="23"/>
      <c r="F78" s="24"/>
      <c r="G78" s="24"/>
      <c r="H78" s="24"/>
      <c r="I78" s="24"/>
      <c r="J78" s="24"/>
      <c r="K78" s="24"/>
      <c r="L78" s="24"/>
      <c r="M78" s="23"/>
      <c r="N78" s="47"/>
      <c r="O78" s="31"/>
      <c r="P78" s="48" t="s">
        <v>7</v>
      </c>
      <c r="Q78" s="58"/>
      <c r="R78" s="59"/>
      <c r="S78" s="23"/>
      <c r="T78" s="23"/>
      <c r="U78" s="23"/>
      <c r="V78" s="60"/>
    </row>
    <row r="79" ht="43" spans="1:22">
      <c r="A79" s="25" t="s">
        <v>8</v>
      </c>
      <c r="B79" s="26" t="s">
        <v>9</v>
      </c>
      <c r="C79" s="22" t="s">
        <v>10</v>
      </c>
      <c r="D79" s="23" t="s">
        <v>11</v>
      </c>
      <c r="E79" s="27" t="s">
        <v>12</v>
      </c>
      <c r="F79" s="63" t="s">
        <v>68</v>
      </c>
      <c r="G79" s="28"/>
      <c r="H79" s="28"/>
      <c r="I79" s="28"/>
      <c r="J79" s="28"/>
      <c r="K79" s="28"/>
      <c r="L79" s="28"/>
      <c r="M79" s="23" t="s">
        <v>13</v>
      </c>
      <c r="N79" s="47"/>
      <c r="O79" s="31"/>
      <c r="P79" s="26" t="s">
        <v>14</v>
      </c>
      <c r="Q79" s="26" t="s">
        <v>15</v>
      </c>
      <c r="R79" s="26" t="s">
        <v>16</v>
      </c>
      <c r="S79" s="27" t="s">
        <v>17</v>
      </c>
      <c r="T79" s="27" t="s">
        <v>18</v>
      </c>
      <c r="U79" s="27" t="s">
        <v>19</v>
      </c>
      <c r="V79" s="27" t="s">
        <v>20</v>
      </c>
    </row>
    <row r="80" ht="57.5" spans="1:22">
      <c r="A80" s="29"/>
      <c r="B80" s="30"/>
      <c r="C80" s="31" t="s">
        <v>21</v>
      </c>
      <c r="D80" s="31" t="s">
        <v>22</v>
      </c>
      <c r="E80" s="23" t="s">
        <v>23</v>
      </c>
      <c r="F80" s="22" t="s">
        <v>24</v>
      </c>
      <c r="G80" s="22" t="s">
        <v>25</v>
      </c>
      <c r="H80" s="22" t="s">
        <v>26</v>
      </c>
      <c r="I80" s="22" t="s">
        <v>27</v>
      </c>
      <c r="J80" s="49" t="s">
        <v>28</v>
      </c>
      <c r="K80" s="49" t="s">
        <v>29</v>
      </c>
      <c r="L80" s="49"/>
      <c r="M80" s="50" t="s">
        <v>30</v>
      </c>
      <c r="N80" s="50" t="s">
        <v>31</v>
      </c>
      <c r="O80" s="31" t="s">
        <v>32</v>
      </c>
      <c r="P80" s="30"/>
      <c r="Q80" s="30"/>
      <c r="R80" s="30"/>
      <c r="S80" s="23" t="s">
        <v>33</v>
      </c>
      <c r="T80" s="23" t="s">
        <v>33</v>
      </c>
      <c r="U80" s="23" t="s">
        <v>33</v>
      </c>
      <c r="V80" s="23" t="s">
        <v>33</v>
      </c>
    </row>
    <row r="81" ht="16.5" spans="1:22">
      <c r="A81" s="32">
        <v>1591670</v>
      </c>
      <c r="B81" s="32" t="s">
        <v>34</v>
      </c>
      <c r="C81" s="22" t="s">
        <v>62</v>
      </c>
      <c r="D81" s="33">
        <v>20</v>
      </c>
      <c r="E81" s="34" t="s">
        <v>36</v>
      </c>
      <c r="F81" s="32">
        <v>1</v>
      </c>
      <c r="G81" s="32">
        <v>2</v>
      </c>
      <c r="H81" s="32">
        <v>3</v>
      </c>
      <c r="I81" s="32">
        <v>2</v>
      </c>
      <c r="J81" s="32">
        <v>1</v>
      </c>
      <c r="K81" s="32">
        <v>1</v>
      </c>
      <c r="L81" s="32"/>
      <c r="M81" s="51">
        <f t="shared" ref="M81:M88" si="20">SUM(F81:K81)</f>
        <v>10</v>
      </c>
      <c r="N81" s="52">
        <v>2</v>
      </c>
      <c r="O81" s="51">
        <f t="shared" ref="O81:O88" si="21">M81*N81*D81</f>
        <v>400</v>
      </c>
      <c r="P81" s="53">
        <v>0.6</v>
      </c>
      <c r="Q81" s="53">
        <v>0.4</v>
      </c>
      <c r="R81" s="53">
        <v>0.32</v>
      </c>
      <c r="S81" s="32">
        <v>11</v>
      </c>
      <c r="T81" s="53">
        <f t="shared" ref="T81:T88" si="22">S81*D81</f>
        <v>220</v>
      </c>
      <c r="U81" s="53">
        <v>10</v>
      </c>
      <c r="V81" s="61">
        <f t="shared" ref="V81:V88" si="23">U81*D81</f>
        <v>200</v>
      </c>
    </row>
    <row r="82" ht="15.5" spans="1:22">
      <c r="A82" s="32">
        <v>1591670</v>
      </c>
      <c r="B82" s="32" t="s">
        <v>34</v>
      </c>
      <c r="C82" s="22" t="s">
        <v>62</v>
      </c>
      <c r="D82" s="33">
        <v>20</v>
      </c>
      <c r="E82" s="35" t="s">
        <v>39</v>
      </c>
      <c r="F82" s="32">
        <v>1</v>
      </c>
      <c r="G82" s="32">
        <v>2</v>
      </c>
      <c r="H82" s="32">
        <v>3</v>
      </c>
      <c r="I82" s="32">
        <v>2</v>
      </c>
      <c r="J82" s="32">
        <v>1</v>
      </c>
      <c r="K82" s="32">
        <v>1</v>
      </c>
      <c r="L82" s="32"/>
      <c r="M82" s="51">
        <f t="shared" si="20"/>
        <v>10</v>
      </c>
      <c r="N82" s="52">
        <v>2</v>
      </c>
      <c r="O82" s="51">
        <f t="shared" si="21"/>
        <v>400</v>
      </c>
      <c r="P82" s="53">
        <v>0.6</v>
      </c>
      <c r="Q82" s="53">
        <v>0.4</v>
      </c>
      <c r="R82" s="53">
        <v>0.32</v>
      </c>
      <c r="S82" s="32">
        <v>11</v>
      </c>
      <c r="T82" s="53">
        <f t="shared" si="22"/>
        <v>220</v>
      </c>
      <c r="U82" s="53">
        <v>10</v>
      </c>
      <c r="V82" s="61">
        <f t="shared" si="23"/>
        <v>200</v>
      </c>
    </row>
    <row r="83" ht="15.5" spans="1:22">
      <c r="A83" s="32">
        <v>1591670</v>
      </c>
      <c r="B83" s="32" t="s">
        <v>34</v>
      </c>
      <c r="C83" s="22" t="s">
        <v>69</v>
      </c>
      <c r="D83" s="33">
        <v>4</v>
      </c>
      <c r="E83" s="35" t="s">
        <v>39</v>
      </c>
      <c r="F83" s="32">
        <v>1</v>
      </c>
      <c r="G83" s="32">
        <v>2</v>
      </c>
      <c r="H83" s="32">
        <v>3</v>
      </c>
      <c r="I83" s="32">
        <v>2</v>
      </c>
      <c r="J83" s="32">
        <v>1</v>
      </c>
      <c r="K83" s="32">
        <v>1</v>
      </c>
      <c r="L83" s="32"/>
      <c r="M83" s="51">
        <f t="shared" si="20"/>
        <v>10</v>
      </c>
      <c r="N83" s="52">
        <v>1</v>
      </c>
      <c r="O83" s="51">
        <f t="shared" si="21"/>
        <v>40</v>
      </c>
      <c r="P83" s="53">
        <v>0.6</v>
      </c>
      <c r="Q83" s="53">
        <v>0.4</v>
      </c>
      <c r="R83" s="53">
        <v>0.16</v>
      </c>
      <c r="S83" s="32">
        <v>5.7</v>
      </c>
      <c r="T83" s="53">
        <f t="shared" si="22"/>
        <v>22.8</v>
      </c>
      <c r="U83" s="53">
        <v>5</v>
      </c>
      <c r="V83" s="61">
        <f t="shared" si="23"/>
        <v>20</v>
      </c>
    </row>
    <row r="84" ht="15.5" spans="1:22">
      <c r="A84" s="32">
        <v>1591670</v>
      </c>
      <c r="B84" s="32" t="s">
        <v>34</v>
      </c>
      <c r="C84" s="22" t="s">
        <v>61</v>
      </c>
      <c r="D84" s="33">
        <v>18</v>
      </c>
      <c r="E84" s="35" t="s">
        <v>41</v>
      </c>
      <c r="F84" s="32">
        <v>1</v>
      </c>
      <c r="G84" s="32">
        <v>2</v>
      </c>
      <c r="H84" s="32">
        <v>3</v>
      </c>
      <c r="I84" s="32">
        <v>2</v>
      </c>
      <c r="J84" s="32">
        <v>1</v>
      </c>
      <c r="K84" s="32">
        <v>1</v>
      </c>
      <c r="L84" s="32"/>
      <c r="M84" s="51">
        <f t="shared" si="20"/>
        <v>10</v>
      </c>
      <c r="N84" s="52">
        <v>2</v>
      </c>
      <c r="O84" s="51">
        <f t="shared" si="21"/>
        <v>360</v>
      </c>
      <c r="P84" s="53">
        <v>0.6</v>
      </c>
      <c r="Q84" s="53">
        <v>0.4</v>
      </c>
      <c r="R84" s="53">
        <v>0.32</v>
      </c>
      <c r="S84" s="32">
        <v>11</v>
      </c>
      <c r="T84" s="53">
        <f t="shared" si="22"/>
        <v>198</v>
      </c>
      <c r="U84" s="53">
        <v>10</v>
      </c>
      <c r="V84" s="61">
        <f t="shared" si="23"/>
        <v>180</v>
      </c>
    </row>
    <row r="85" ht="15.5" spans="1:22">
      <c r="A85" s="32">
        <v>1591670</v>
      </c>
      <c r="B85" s="32" t="s">
        <v>34</v>
      </c>
      <c r="C85" s="22" t="s">
        <v>70</v>
      </c>
      <c r="D85" s="33">
        <v>4</v>
      </c>
      <c r="E85" s="35" t="s">
        <v>41</v>
      </c>
      <c r="F85" s="32">
        <v>1</v>
      </c>
      <c r="G85" s="32">
        <v>2</v>
      </c>
      <c r="H85" s="32">
        <v>3</v>
      </c>
      <c r="I85" s="32">
        <v>2</v>
      </c>
      <c r="J85" s="32">
        <v>1</v>
      </c>
      <c r="K85" s="32">
        <v>1</v>
      </c>
      <c r="L85" s="32"/>
      <c r="M85" s="51">
        <f t="shared" si="20"/>
        <v>10</v>
      </c>
      <c r="N85" s="52">
        <v>1</v>
      </c>
      <c r="O85" s="51">
        <f t="shared" si="21"/>
        <v>40</v>
      </c>
      <c r="P85" s="53">
        <v>0.6</v>
      </c>
      <c r="Q85" s="53">
        <v>0.4</v>
      </c>
      <c r="R85" s="53">
        <v>0.16</v>
      </c>
      <c r="S85" s="32">
        <v>5.7</v>
      </c>
      <c r="T85" s="53">
        <f t="shared" si="22"/>
        <v>22.8</v>
      </c>
      <c r="U85" s="53">
        <v>5</v>
      </c>
      <c r="V85" s="61">
        <f t="shared" si="23"/>
        <v>20</v>
      </c>
    </row>
    <row r="86" ht="15.5" spans="1:22">
      <c r="A86" s="32">
        <v>1591670</v>
      </c>
      <c r="B86" s="32" t="s">
        <v>34</v>
      </c>
      <c r="C86" s="22" t="s">
        <v>61</v>
      </c>
      <c r="D86" s="33">
        <v>18</v>
      </c>
      <c r="E86" s="35" t="s">
        <v>42</v>
      </c>
      <c r="F86" s="32">
        <v>1</v>
      </c>
      <c r="G86" s="32">
        <v>2</v>
      </c>
      <c r="H86" s="32">
        <v>3</v>
      </c>
      <c r="I86" s="32">
        <v>2</v>
      </c>
      <c r="J86" s="32">
        <v>1</v>
      </c>
      <c r="K86" s="32">
        <v>1</v>
      </c>
      <c r="L86" s="32"/>
      <c r="M86" s="51">
        <f t="shared" si="20"/>
        <v>10</v>
      </c>
      <c r="N86" s="52">
        <v>2</v>
      </c>
      <c r="O86" s="51">
        <f t="shared" si="21"/>
        <v>360</v>
      </c>
      <c r="P86" s="53">
        <v>0.6</v>
      </c>
      <c r="Q86" s="53">
        <v>0.4</v>
      </c>
      <c r="R86" s="53">
        <v>0.32</v>
      </c>
      <c r="S86" s="32">
        <v>11</v>
      </c>
      <c r="T86" s="53">
        <f t="shared" si="22"/>
        <v>198</v>
      </c>
      <c r="U86" s="53">
        <v>10</v>
      </c>
      <c r="V86" s="61">
        <f t="shared" si="23"/>
        <v>180</v>
      </c>
    </row>
    <row r="87" ht="15.5" spans="1:22">
      <c r="A87" s="32">
        <v>1591670</v>
      </c>
      <c r="B87" s="32" t="s">
        <v>34</v>
      </c>
      <c r="C87" s="22" t="s">
        <v>70</v>
      </c>
      <c r="D87" s="33">
        <v>4</v>
      </c>
      <c r="E87" s="35" t="s">
        <v>42</v>
      </c>
      <c r="F87" s="32">
        <v>1</v>
      </c>
      <c r="G87" s="32">
        <v>2</v>
      </c>
      <c r="H87" s="32">
        <v>3</v>
      </c>
      <c r="I87" s="32">
        <v>2</v>
      </c>
      <c r="J87" s="32">
        <v>1</v>
      </c>
      <c r="K87" s="32">
        <v>1</v>
      </c>
      <c r="L87" s="32"/>
      <c r="M87" s="51">
        <f t="shared" si="20"/>
        <v>10</v>
      </c>
      <c r="N87" s="52">
        <v>1</v>
      </c>
      <c r="O87" s="51">
        <f t="shared" si="21"/>
        <v>40</v>
      </c>
      <c r="P87" s="53">
        <v>0.6</v>
      </c>
      <c r="Q87" s="53">
        <v>0.4</v>
      </c>
      <c r="R87" s="53">
        <v>0.16</v>
      </c>
      <c r="S87" s="32">
        <v>5.7</v>
      </c>
      <c r="T87" s="53">
        <f t="shared" si="22"/>
        <v>22.8</v>
      </c>
      <c r="U87" s="53">
        <v>5</v>
      </c>
      <c r="V87" s="61">
        <f t="shared" si="23"/>
        <v>20</v>
      </c>
    </row>
    <row r="88" ht="15.5" spans="1:22">
      <c r="A88" s="32">
        <v>1591670</v>
      </c>
      <c r="B88" s="32" t="s">
        <v>34</v>
      </c>
      <c r="C88" s="22" t="s">
        <v>62</v>
      </c>
      <c r="D88" s="33">
        <v>20</v>
      </c>
      <c r="E88" s="35" t="s">
        <v>46</v>
      </c>
      <c r="F88" s="32">
        <v>1</v>
      </c>
      <c r="G88" s="32">
        <v>2</v>
      </c>
      <c r="H88" s="32">
        <v>3</v>
      </c>
      <c r="I88" s="32">
        <v>2</v>
      </c>
      <c r="J88" s="32">
        <v>1</v>
      </c>
      <c r="K88" s="32">
        <v>1</v>
      </c>
      <c r="L88" s="32"/>
      <c r="M88" s="51">
        <f t="shared" si="20"/>
        <v>10</v>
      </c>
      <c r="N88" s="52">
        <v>2</v>
      </c>
      <c r="O88" s="51">
        <f t="shared" si="21"/>
        <v>400</v>
      </c>
      <c r="P88" s="53">
        <v>0.6</v>
      </c>
      <c r="Q88" s="53">
        <v>0.4</v>
      </c>
      <c r="R88" s="53">
        <v>0.32</v>
      </c>
      <c r="S88" s="32">
        <v>11</v>
      </c>
      <c r="T88" s="53">
        <f t="shared" si="22"/>
        <v>220</v>
      </c>
      <c r="U88" s="53">
        <v>10</v>
      </c>
      <c r="V88" s="61">
        <f t="shared" si="23"/>
        <v>200</v>
      </c>
    </row>
    <row r="89" ht="15.5" spans="1:22">
      <c r="A89" s="36" t="s">
        <v>43</v>
      </c>
      <c r="B89" s="37"/>
      <c r="C89" s="38"/>
      <c r="D89" s="39">
        <f>SUM(D81:D88)</f>
        <v>108</v>
      </c>
      <c r="E89" s="37"/>
      <c r="F89" s="40"/>
      <c r="G89" s="40"/>
      <c r="H89" s="40"/>
      <c r="I89" s="40"/>
      <c r="J89" s="40"/>
      <c r="K89" s="40"/>
      <c r="L89" s="40"/>
      <c r="M89" s="54"/>
      <c r="N89" s="55"/>
      <c r="O89" s="39">
        <f>SUM(O81:O88)</f>
        <v>2040</v>
      </c>
      <c r="P89" s="37"/>
      <c r="Q89" s="57"/>
      <c r="R89" s="57"/>
      <c r="S89" s="62"/>
      <c r="T89" s="36">
        <f>SUM(T81:T87)</f>
        <v>904.4</v>
      </c>
      <c r="U89" s="23"/>
      <c r="V89" s="36">
        <f>SUM(V81:V88)</f>
        <v>1020</v>
      </c>
    </row>
    <row r="91" ht="15.5" spans="1:22">
      <c r="A91" s="17"/>
      <c r="B91" s="18"/>
      <c r="C91" s="19"/>
      <c r="D91" s="18"/>
      <c r="E91" s="18"/>
      <c r="F91" s="17"/>
      <c r="G91" s="17"/>
      <c r="H91" s="17"/>
      <c r="I91" s="17"/>
      <c r="J91" s="17"/>
      <c r="K91" s="17"/>
      <c r="L91" s="17"/>
      <c r="M91" s="18"/>
      <c r="N91" s="18"/>
      <c r="O91" s="17"/>
      <c r="P91" s="18" t="s">
        <v>6</v>
      </c>
      <c r="Q91" s="18"/>
      <c r="R91" s="18"/>
      <c r="S91" s="18"/>
      <c r="T91" s="18"/>
      <c r="U91" s="18"/>
      <c r="V91" s="18"/>
    </row>
    <row r="92" spans="1:22">
      <c r="A92" s="20"/>
      <c r="B92" s="21"/>
      <c r="C92" s="22"/>
      <c r="D92" s="23"/>
      <c r="E92" s="23"/>
      <c r="F92" s="24"/>
      <c r="G92" s="24"/>
      <c r="H92" s="24"/>
      <c r="I92" s="24"/>
      <c r="J92" s="24"/>
      <c r="K92" s="24"/>
      <c r="L92" s="24"/>
      <c r="M92" s="23"/>
      <c r="N92" s="47"/>
      <c r="O92" s="31"/>
      <c r="P92" s="48" t="s">
        <v>7</v>
      </c>
      <c r="Q92" s="58"/>
      <c r="R92" s="59"/>
      <c r="S92" s="23"/>
      <c r="T92" s="23"/>
      <c r="U92" s="23"/>
      <c r="V92" s="60"/>
    </row>
    <row r="93" ht="43" spans="1:22">
      <c r="A93" s="25" t="s">
        <v>8</v>
      </c>
      <c r="B93" s="26" t="s">
        <v>9</v>
      </c>
      <c r="C93" s="22" t="s">
        <v>10</v>
      </c>
      <c r="D93" s="23" t="s">
        <v>11</v>
      </c>
      <c r="E93" s="27" t="s">
        <v>12</v>
      </c>
      <c r="F93" s="28"/>
      <c r="G93" s="28"/>
      <c r="H93" s="28"/>
      <c r="I93" s="28"/>
      <c r="J93" s="28"/>
      <c r="K93" s="28"/>
      <c r="L93" s="28"/>
      <c r="M93" s="23" t="s">
        <v>13</v>
      </c>
      <c r="N93" s="47"/>
      <c r="O93" s="31"/>
      <c r="P93" s="26" t="s">
        <v>14</v>
      </c>
      <c r="Q93" s="26" t="s">
        <v>15</v>
      </c>
      <c r="R93" s="26" t="s">
        <v>16</v>
      </c>
      <c r="S93" s="27" t="s">
        <v>17</v>
      </c>
      <c r="T93" s="27" t="s">
        <v>18</v>
      </c>
      <c r="U93" s="27" t="s">
        <v>19</v>
      </c>
      <c r="V93" s="27" t="s">
        <v>20</v>
      </c>
    </row>
    <row r="94" ht="57.5" spans="1:22">
      <c r="A94" s="29"/>
      <c r="B94" s="30"/>
      <c r="C94" s="31" t="s">
        <v>21</v>
      </c>
      <c r="D94" s="31" t="s">
        <v>22</v>
      </c>
      <c r="E94" s="23" t="s">
        <v>23</v>
      </c>
      <c r="F94" s="22" t="s">
        <v>24</v>
      </c>
      <c r="G94" s="22" t="s">
        <v>25</v>
      </c>
      <c r="H94" s="22" t="s">
        <v>26</v>
      </c>
      <c r="I94" s="22" t="s">
        <v>27</v>
      </c>
      <c r="J94" s="49" t="s">
        <v>28</v>
      </c>
      <c r="K94" s="49" t="s">
        <v>29</v>
      </c>
      <c r="L94" s="49"/>
      <c r="M94" s="50" t="s">
        <v>30</v>
      </c>
      <c r="N94" s="50" t="s">
        <v>31</v>
      </c>
      <c r="O94" s="31" t="s">
        <v>32</v>
      </c>
      <c r="P94" s="30"/>
      <c r="Q94" s="30"/>
      <c r="R94" s="30"/>
      <c r="S94" s="23" t="s">
        <v>33</v>
      </c>
      <c r="T94" s="23" t="s">
        <v>33</v>
      </c>
      <c r="U94" s="23" t="s">
        <v>33</v>
      </c>
      <c r="V94" s="23" t="s">
        <v>33</v>
      </c>
    </row>
    <row r="95" ht="15.5" spans="1:22">
      <c r="A95" s="32">
        <v>1591673</v>
      </c>
      <c r="B95" s="32" t="s">
        <v>34</v>
      </c>
      <c r="C95" s="22" t="s">
        <v>54</v>
      </c>
      <c r="D95" s="33">
        <v>60</v>
      </c>
      <c r="E95" s="35" t="s">
        <v>39</v>
      </c>
      <c r="F95" s="32">
        <v>1</v>
      </c>
      <c r="G95" s="32">
        <v>3</v>
      </c>
      <c r="H95" s="32">
        <v>3</v>
      </c>
      <c r="I95" s="32">
        <v>2</v>
      </c>
      <c r="J95" s="32">
        <v>1</v>
      </c>
      <c r="K95" s="32">
        <v>0</v>
      </c>
      <c r="L95" s="32"/>
      <c r="M95" s="51">
        <f t="shared" ref="M95:M102" si="24">SUM(F95:K95)</f>
        <v>10</v>
      </c>
      <c r="N95" s="52">
        <v>2</v>
      </c>
      <c r="O95" s="51">
        <f t="shared" ref="O95:O102" si="25">M95*N95*D95</f>
        <v>1200</v>
      </c>
      <c r="P95" s="53">
        <v>0.6</v>
      </c>
      <c r="Q95" s="53">
        <v>0.4</v>
      </c>
      <c r="R95" s="53">
        <v>0.32</v>
      </c>
      <c r="S95" s="32">
        <v>11</v>
      </c>
      <c r="T95" s="53">
        <f t="shared" ref="T95:T102" si="26">S95*D95</f>
        <v>660</v>
      </c>
      <c r="U95" s="53">
        <v>10</v>
      </c>
      <c r="V95" s="61">
        <f t="shared" ref="V95:V102" si="27">U95*D95</f>
        <v>600</v>
      </c>
    </row>
    <row r="96" ht="15.5" spans="1:22">
      <c r="A96" s="32">
        <v>1591673</v>
      </c>
      <c r="B96" s="32" t="s">
        <v>34</v>
      </c>
      <c r="C96" s="22" t="s">
        <v>55</v>
      </c>
      <c r="D96" s="33">
        <v>4</v>
      </c>
      <c r="E96" s="35" t="s">
        <v>39</v>
      </c>
      <c r="F96" s="32">
        <v>1</v>
      </c>
      <c r="G96" s="32">
        <v>3</v>
      </c>
      <c r="H96" s="32">
        <v>3</v>
      </c>
      <c r="I96" s="32">
        <v>2</v>
      </c>
      <c r="J96" s="32">
        <v>1</v>
      </c>
      <c r="K96" s="32">
        <v>0</v>
      </c>
      <c r="L96" s="32"/>
      <c r="M96" s="51">
        <f t="shared" si="24"/>
        <v>10</v>
      </c>
      <c r="N96" s="52">
        <v>1</v>
      </c>
      <c r="O96" s="51">
        <f t="shared" si="25"/>
        <v>40</v>
      </c>
      <c r="P96" s="53">
        <v>0.6</v>
      </c>
      <c r="Q96" s="53">
        <v>0.4</v>
      </c>
      <c r="R96" s="53">
        <v>0.16</v>
      </c>
      <c r="S96" s="32">
        <v>5.7</v>
      </c>
      <c r="T96" s="53">
        <f t="shared" si="26"/>
        <v>22.8</v>
      </c>
      <c r="U96" s="53">
        <v>5</v>
      </c>
      <c r="V96" s="61">
        <f t="shared" si="27"/>
        <v>20</v>
      </c>
    </row>
    <row r="97" ht="15.5" spans="1:22">
      <c r="A97" s="32">
        <v>1591673</v>
      </c>
      <c r="B97" s="32" t="s">
        <v>34</v>
      </c>
      <c r="C97" s="22" t="s">
        <v>59</v>
      </c>
      <c r="D97" s="33">
        <v>34</v>
      </c>
      <c r="E97" s="35" t="s">
        <v>41</v>
      </c>
      <c r="F97" s="32">
        <v>1</v>
      </c>
      <c r="G97" s="32">
        <v>3</v>
      </c>
      <c r="H97" s="32">
        <v>3</v>
      </c>
      <c r="I97" s="32">
        <v>2</v>
      </c>
      <c r="J97" s="32">
        <v>1</v>
      </c>
      <c r="K97" s="32">
        <v>0</v>
      </c>
      <c r="L97" s="32"/>
      <c r="M97" s="51">
        <f t="shared" si="24"/>
        <v>10</v>
      </c>
      <c r="N97" s="52">
        <v>2</v>
      </c>
      <c r="O97" s="51">
        <f t="shared" si="25"/>
        <v>680</v>
      </c>
      <c r="P97" s="53">
        <v>0.6</v>
      </c>
      <c r="Q97" s="53">
        <v>0.4</v>
      </c>
      <c r="R97" s="53">
        <v>0.32</v>
      </c>
      <c r="S97" s="32">
        <v>11</v>
      </c>
      <c r="T97" s="53">
        <f t="shared" si="26"/>
        <v>374</v>
      </c>
      <c r="U97" s="53">
        <v>10</v>
      </c>
      <c r="V97" s="61">
        <f t="shared" si="27"/>
        <v>340</v>
      </c>
    </row>
    <row r="98" ht="15.5" spans="1:22">
      <c r="A98" s="32">
        <v>1591673</v>
      </c>
      <c r="B98" s="32" t="s">
        <v>34</v>
      </c>
      <c r="C98" s="22" t="s">
        <v>71</v>
      </c>
      <c r="D98" s="33">
        <v>4</v>
      </c>
      <c r="E98" s="35" t="s">
        <v>41</v>
      </c>
      <c r="F98" s="32">
        <v>1</v>
      </c>
      <c r="G98" s="32">
        <v>3</v>
      </c>
      <c r="H98" s="32">
        <v>3</v>
      </c>
      <c r="I98" s="32">
        <v>2</v>
      </c>
      <c r="J98" s="32">
        <v>1</v>
      </c>
      <c r="K98" s="32">
        <v>0</v>
      </c>
      <c r="L98" s="32"/>
      <c r="M98" s="51">
        <f t="shared" si="24"/>
        <v>10</v>
      </c>
      <c r="N98" s="52">
        <v>1</v>
      </c>
      <c r="O98" s="51">
        <f t="shared" si="25"/>
        <v>40</v>
      </c>
      <c r="P98" s="53">
        <v>0.6</v>
      </c>
      <c r="Q98" s="53">
        <v>0.4</v>
      </c>
      <c r="R98" s="53">
        <v>0.16</v>
      </c>
      <c r="S98" s="32">
        <v>5.7</v>
      </c>
      <c r="T98" s="53">
        <f t="shared" si="26"/>
        <v>22.8</v>
      </c>
      <c r="U98" s="53">
        <v>5</v>
      </c>
      <c r="V98" s="61">
        <f t="shared" si="27"/>
        <v>20</v>
      </c>
    </row>
    <row r="99" ht="15.5" spans="1:22">
      <c r="A99" s="32">
        <v>1591673</v>
      </c>
      <c r="B99" s="32" t="s">
        <v>34</v>
      </c>
      <c r="C99" s="22" t="s">
        <v>72</v>
      </c>
      <c r="D99" s="33">
        <v>92</v>
      </c>
      <c r="E99" s="35" t="s">
        <v>42</v>
      </c>
      <c r="F99" s="32">
        <v>1</v>
      </c>
      <c r="G99" s="32">
        <v>3</v>
      </c>
      <c r="H99" s="32">
        <v>3</v>
      </c>
      <c r="I99" s="32">
        <v>2</v>
      </c>
      <c r="J99" s="32">
        <v>1</v>
      </c>
      <c r="K99" s="32">
        <v>0</v>
      </c>
      <c r="L99" s="32"/>
      <c r="M99" s="51">
        <f t="shared" si="24"/>
        <v>10</v>
      </c>
      <c r="N99" s="52">
        <v>2</v>
      </c>
      <c r="O99" s="51">
        <f t="shared" si="25"/>
        <v>1840</v>
      </c>
      <c r="P99" s="53">
        <v>0.6</v>
      </c>
      <c r="Q99" s="53">
        <v>0.4</v>
      </c>
      <c r="R99" s="53">
        <v>0.32</v>
      </c>
      <c r="S99" s="32">
        <v>11</v>
      </c>
      <c r="T99" s="53">
        <f t="shared" si="26"/>
        <v>1012</v>
      </c>
      <c r="U99" s="53">
        <v>10</v>
      </c>
      <c r="V99" s="61">
        <f t="shared" si="27"/>
        <v>920</v>
      </c>
    </row>
    <row r="100" ht="15.5" spans="1:22">
      <c r="A100" s="32">
        <v>1591673</v>
      </c>
      <c r="B100" s="32" t="s">
        <v>34</v>
      </c>
      <c r="C100" s="22" t="s">
        <v>73</v>
      </c>
      <c r="D100" s="33">
        <v>4</v>
      </c>
      <c r="E100" s="35" t="s">
        <v>42</v>
      </c>
      <c r="F100" s="32">
        <v>1</v>
      </c>
      <c r="G100" s="32">
        <v>3</v>
      </c>
      <c r="H100" s="32">
        <v>3</v>
      </c>
      <c r="I100" s="32">
        <v>2</v>
      </c>
      <c r="J100" s="32">
        <v>1</v>
      </c>
      <c r="K100" s="32">
        <v>0</v>
      </c>
      <c r="L100" s="32"/>
      <c r="M100" s="51">
        <f t="shared" si="24"/>
        <v>10</v>
      </c>
      <c r="N100" s="52">
        <v>1</v>
      </c>
      <c r="O100" s="51">
        <f t="shared" si="25"/>
        <v>40</v>
      </c>
      <c r="P100" s="53">
        <v>0.6</v>
      </c>
      <c r="Q100" s="53">
        <v>0.4</v>
      </c>
      <c r="R100" s="53">
        <v>0.16</v>
      </c>
      <c r="S100" s="32">
        <v>5.7</v>
      </c>
      <c r="T100" s="53">
        <f t="shared" si="26"/>
        <v>22.8</v>
      </c>
      <c r="U100" s="53">
        <v>5</v>
      </c>
      <c r="V100" s="61">
        <f t="shared" si="27"/>
        <v>20</v>
      </c>
    </row>
    <row r="101" ht="15.5" spans="1:22">
      <c r="A101" s="32">
        <v>1591673</v>
      </c>
      <c r="B101" s="32" t="s">
        <v>34</v>
      </c>
      <c r="C101" s="22" t="s">
        <v>74</v>
      </c>
      <c r="D101" s="33">
        <v>66</v>
      </c>
      <c r="E101" s="35" t="s">
        <v>46</v>
      </c>
      <c r="F101" s="32">
        <v>1</v>
      </c>
      <c r="G101" s="32">
        <v>3</v>
      </c>
      <c r="H101" s="32">
        <v>3</v>
      </c>
      <c r="I101" s="32">
        <v>2</v>
      </c>
      <c r="J101" s="32">
        <v>1</v>
      </c>
      <c r="K101" s="32">
        <v>0</v>
      </c>
      <c r="L101" s="32"/>
      <c r="M101" s="51">
        <f t="shared" si="24"/>
        <v>10</v>
      </c>
      <c r="N101" s="52">
        <v>2</v>
      </c>
      <c r="O101" s="51">
        <f t="shared" si="25"/>
        <v>1320</v>
      </c>
      <c r="P101" s="53">
        <v>0.6</v>
      </c>
      <c r="Q101" s="53">
        <v>0.4</v>
      </c>
      <c r="R101" s="53">
        <v>0.32</v>
      </c>
      <c r="S101" s="32">
        <v>11</v>
      </c>
      <c r="T101" s="53">
        <f t="shared" si="26"/>
        <v>726</v>
      </c>
      <c r="U101" s="53">
        <v>10</v>
      </c>
      <c r="V101" s="61">
        <f t="shared" si="27"/>
        <v>660</v>
      </c>
    </row>
    <row r="102" ht="15.5" spans="1:22">
      <c r="A102" s="36" t="s">
        <v>43</v>
      </c>
      <c r="B102" s="37"/>
      <c r="C102" s="38"/>
      <c r="D102" s="39">
        <f>SUM(D95:D101)</f>
        <v>264</v>
      </c>
      <c r="E102" s="37"/>
      <c r="F102" s="40"/>
      <c r="G102" s="40"/>
      <c r="H102" s="40"/>
      <c r="I102" s="40"/>
      <c r="J102" s="40"/>
      <c r="K102" s="40"/>
      <c r="L102" s="40"/>
      <c r="M102" s="54"/>
      <c r="N102" s="55"/>
      <c r="O102" s="39">
        <f>SUM(O95:O101)</f>
        <v>5160</v>
      </c>
      <c r="P102" s="37"/>
      <c r="Q102" s="57"/>
      <c r="R102" s="57"/>
      <c r="S102" s="62"/>
      <c r="T102" s="36">
        <f>SUM(T95:T101)</f>
        <v>2840.4</v>
      </c>
      <c r="U102" s="23"/>
      <c r="V102" s="36">
        <f>SUM(V95:V101)</f>
        <v>2580</v>
      </c>
    </row>
    <row r="104" ht="15.5" spans="1:22">
      <c r="A104" s="17"/>
      <c r="B104" s="18"/>
      <c r="C104" s="19"/>
      <c r="D104" s="18"/>
      <c r="E104" s="18"/>
      <c r="F104" s="17"/>
      <c r="G104" s="17"/>
      <c r="H104" s="17"/>
      <c r="I104" s="17"/>
      <c r="J104" s="17"/>
      <c r="K104" s="17"/>
      <c r="L104" s="17"/>
      <c r="M104" s="18"/>
      <c r="N104" s="18"/>
      <c r="O104" s="17"/>
      <c r="P104" s="18" t="s">
        <v>6</v>
      </c>
      <c r="Q104" s="18"/>
      <c r="R104" s="18"/>
      <c r="S104" s="18"/>
      <c r="T104" s="18"/>
      <c r="U104" s="18"/>
      <c r="V104" s="18"/>
    </row>
    <row r="105" spans="1:22">
      <c r="A105" s="20"/>
      <c r="B105" s="21"/>
      <c r="C105" s="22"/>
      <c r="D105" s="23"/>
      <c r="E105" s="23"/>
      <c r="F105" s="24"/>
      <c r="G105" s="24"/>
      <c r="H105" s="24"/>
      <c r="I105" s="24"/>
      <c r="J105" s="24"/>
      <c r="K105" s="24"/>
      <c r="L105" s="24"/>
      <c r="M105" s="23"/>
      <c r="N105" s="47"/>
      <c r="O105" s="31"/>
      <c r="P105" s="48" t="s">
        <v>7</v>
      </c>
      <c r="Q105" s="58"/>
      <c r="R105" s="59"/>
      <c r="S105" s="23"/>
      <c r="T105" s="23"/>
      <c r="U105" s="23"/>
      <c r="V105" s="60"/>
    </row>
    <row r="106" ht="43" spans="1:22">
      <c r="A106" s="25" t="s">
        <v>8</v>
      </c>
      <c r="B106" s="26" t="s">
        <v>9</v>
      </c>
      <c r="C106" s="22" t="s">
        <v>10</v>
      </c>
      <c r="D106" s="23" t="s">
        <v>11</v>
      </c>
      <c r="E106" s="27" t="s">
        <v>12</v>
      </c>
      <c r="F106" s="28"/>
      <c r="G106" s="28"/>
      <c r="H106" s="28"/>
      <c r="I106" s="28"/>
      <c r="J106" s="28"/>
      <c r="K106" s="28"/>
      <c r="L106" s="28"/>
      <c r="M106" s="23" t="s">
        <v>13</v>
      </c>
      <c r="N106" s="47"/>
      <c r="O106" s="31"/>
      <c r="P106" s="26" t="s">
        <v>14</v>
      </c>
      <c r="Q106" s="26" t="s">
        <v>15</v>
      </c>
      <c r="R106" s="26" t="s">
        <v>16</v>
      </c>
      <c r="S106" s="27" t="s">
        <v>17</v>
      </c>
      <c r="T106" s="27" t="s">
        <v>18</v>
      </c>
      <c r="U106" s="27" t="s">
        <v>19</v>
      </c>
      <c r="V106" s="27" t="s">
        <v>20</v>
      </c>
    </row>
    <row r="107" ht="57.5" spans="1:22">
      <c r="A107" s="29"/>
      <c r="B107" s="30"/>
      <c r="C107" s="31" t="s">
        <v>21</v>
      </c>
      <c r="D107" s="31" t="s">
        <v>22</v>
      </c>
      <c r="E107" s="23" t="s">
        <v>23</v>
      </c>
      <c r="F107" s="22" t="s">
        <v>24</v>
      </c>
      <c r="G107" s="22" t="s">
        <v>25</v>
      </c>
      <c r="H107" s="22" t="s">
        <v>26</v>
      </c>
      <c r="I107" s="22" t="s">
        <v>27</v>
      </c>
      <c r="J107" s="49" t="s">
        <v>28</v>
      </c>
      <c r="K107" s="49" t="s">
        <v>29</v>
      </c>
      <c r="L107" s="49"/>
      <c r="M107" s="50" t="s">
        <v>30</v>
      </c>
      <c r="N107" s="50" t="s">
        <v>31</v>
      </c>
      <c r="O107" s="31" t="s">
        <v>32</v>
      </c>
      <c r="P107" s="30"/>
      <c r="Q107" s="30"/>
      <c r="R107" s="30"/>
      <c r="S107" s="23" t="s">
        <v>33</v>
      </c>
      <c r="T107" s="23" t="s">
        <v>33</v>
      </c>
      <c r="U107" s="23" t="s">
        <v>33</v>
      </c>
      <c r="V107" s="23" t="s">
        <v>33</v>
      </c>
    </row>
    <row r="108" ht="15.5" spans="1:22">
      <c r="A108" s="32">
        <v>1591681</v>
      </c>
      <c r="B108" s="32" t="s">
        <v>34</v>
      </c>
      <c r="C108" s="22" t="s">
        <v>75</v>
      </c>
      <c r="D108" s="33">
        <v>38</v>
      </c>
      <c r="E108" s="35" t="s">
        <v>39</v>
      </c>
      <c r="F108" s="32">
        <v>1</v>
      </c>
      <c r="G108" s="32">
        <v>3</v>
      </c>
      <c r="H108" s="32">
        <v>3</v>
      </c>
      <c r="I108" s="32">
        <v>2</v>
      </c>
      <c r="J108" s="32">
        <v>1</v>
      </c>
      <c r="K108" s="32">
        <v>0</v>
      </c>
      <c r="L108" s="32"/>
      <c r="M108" s="51">
        <f>SUM(F108:K108)</f>
        <v>10</v>
      </c>
      <c r="N108" s="52">
        <v>2</v>
      </c>
      <c r="O108" s="51">
        <f>M108*N108*D108</f>
        <v>760</v>
      </c>
      <c r="P108" s="53">
        <v>0.6</v>
      </c>
      <c r="Q108" s="53">
        <v>0.4</v>
      </c>
      <c r="R108" s="53">
        <v>0.32</v>
      </c>
      <c r="S108" s="32">
        <v>11</v>
      </c>
      <c r="T108" s="53">
        <f>S108*D108</f>
        <v>418</v>
      </c>
      <c r="U108" s="53">
        <v>10</v>
      </c>
      <c r="V108" s="61">
        <f>U108*D108</f>
        <v>380</v>
      </c>
    </row>
    <row r="109" ht="15.5" spans="1:22">
      <c r="A109" s="32">
        <v>1591681</v>
      </c>
      <c r="B109" s="32" t="s">
        <v>34</v>
      </c>
      <c r="C109" s="22" t="s">
        <v>57</v>
      </c>
      <c r="D109" s="33">
        <v>40</v>
      </c>
      <c r="E109" s="35" t="s">
        <v>41</v>
      </c>
      <c r="F109" s="32">
        <v>1</v>
      </c>
      <c r="G109" s="32">
        <v>3</v>
      </c>
      <c r="H109" s="32">
        <v>3</v>
      </c>
      <c r="I109" s="32">
        <v>2</v>
      </c>
      <c r="J109" s="32">
        <v>1</v>
      </c>
      <c r="K109" s="32">
        <v>0</v>
      </c>
      <c r="L109" s="32"/>
      <c r="M109" s="51">
        <f>SUM(F109:K109)</f>
        <v>10</v>
      </c>
      <c r="N109" s="52">
        <v>2</v>
      </c>
      <c r="O109" s="51">
        <f>M109*N109*D109</f>
        <v>800</v>
      </c>
      <c r="P109" s="53">
        <v>0.6</v>
      </c>
      <c r="Q109" s="53">
        <v>0.4</v>
      </c>
      <c r="R109" s="53">
        <v>0.32</v>
      </c>
      <c r="S109" s="32">
        <v>11</v>
      </c>
      <c r="T109" s="53">
        <f>S109*D109</f>
        <v>440</v>
      </c>
      <c r="U109" s="53">
        <v>10</v>
      </c>
      <c r="V109" s="61">
        <f>U109*D109</f>
        <v>400</v>
      </c>
    </row>
    <row r="110" ht="15.5" spans="1:22">
      <c r="A110" s="32">
        <v>1591681</v>
      </c>
      <c r="B110" s="32" t="s">
        <v>34</v>
      </c>
      <c r="C110" s="22" t="s">
        <v>67</v>
      </c>
      <c r="D110" s="33">
        <v>42</v>
      </c>
      <c r="E110" s="35" t="s">
        <v>42</v>
      </c>
      <c r="F110" s="32">
        <v>1</v>
      </c>
      <c r="G110" s="32">
        <v>3</v>
      </c>
      <c r="H110" s="32">
        <v>3</v>
      </c>
      <c r="I110" s="32">
        <v>2</v>
      </c>
      <c r="J110" s="32">
        <v>1</v>
      </c>
      <c r="K110" s="32">
        <v>0</v>
      </c>
      <c r="L110" s="32"/>
      <c r="M110" s="51">
        <f>SUM(F110:K110)</f>
        <v>10</v>
      </c>
      <c r="N110" s="52">
        <v>2</v>
      </c>
      <c r="O110" s="51">
        <f>M110*N110*D110</f>
        <v>840</v>
      </c>
      <c r="P110" s="53">
        <v>0.6</v>
      </c>
      <c r="Q110" s="53">
        <v>0.4</v>
      </c>
      <c r="R110" s="53">
        <v>0.32</v>
      </c>
      <c r="S110" s="32">
        <v>11</v>
      </c>
      <c r="T110" s="53">
        <f>S110*D110</f>
        <v>462</v>
      </c>
      <c r="U110" s="53">
        <v>10</v>
      </c>
      <c r="V110" s="61">
        <f>U110*D110</f>
        <v>420</v>
      </c>
    </row>
    <row r="111" ht="15.5" spans="1:22">
      <c r="A111" s="32">
        <v>1591681</v>
      </c>
      <c r="B111" s="32" t="s">
        <v>34</v>
      </c>
      <c r="C111" s="22" t="s">
        <v>76</v>
      </c>
      <c r="D111" s="33">
        <v>4</v>
      </c>
      <c r="E111" s="35" t="s">
        <v>42</v>
      </c>
      <c r="F111" s="32">
        <v>1</v>
      </c>
      <c r="G111" s="32">
        <v>3</v>
      </c>
      <c r="H111" s="32">
        <v>3</v>
      </c>
      <c r="I111" s="32">
        <v>2</v>
      </c>
      <c r="J111" s="32">
        <v>1</v>
      </c>
      <c r="K111" s="32">
        <v>0</v>
      </c>
      <c r="L111" s="32"/>
      <c r="M111" s="51">
        <f>SUM(F111:K111)</f>
        <v>10</v>
      </c>
      <c r="N111" s="52">
        <v>1</v>
      </c>
      <c r="O111" s="51">
        <f>M111*N111*D111</f>
        <v>40</v>
      </c>
      <c r="P111" s="53">
        <v>0.6</v>
      </c>
      <c r="Q111" s="53">
        <v>0.4</v>
      </c>
      <c r="R111" s="53">
        <v>0.16</v>
      </c>
      <c r="S111" s="32">
        <v>5.7</v>
      </c>
      <c r="T111" s="53">
        <f>S111*D111</f>
        <v>22.8</v>
      </c>
      <c r="U111" s="53">
        <v>5</v>
      </c>
      <c r="V111" s="61">
        <f>U111*D111</f>
        <v>20</v>
      </c>
    </row>
    <row r="112" ht="15.5" spans="1:22">
      <c r="A112" s="32">
        <v>1591681</v>
      </c>
      <c r="B112" s="32" t="s">
        <v>34</v>
      </c>
      <c r="C112" s="22" t="s">
        <v>57</v>
      </c>
      <c r="D112" s="33">
        <v>40</v>
      </c>
      <c r="E112" s="35" t="s">
        <v>46</v>
      </c>
      <c r="F112" s="32">
        <v>1</v>
      </c>
      <c r="G112" s="32">
        <v>3</v>
      </c>
      <c r="H112" s="32">
        <v>3</v>
      </c>
      <c r="I112" s="32">
        <v>2</v>
      </c>
      <c r="J112" s="32">
        <v>1</v>
      </c>
      <c r="K112" s="32">
        <v>0</v>
      </c>
      <c r="L112" s="32"/>
      <c r="M112" s="51">
        <f>SUM(F112:K112)</f>
        <v>10</v>
      </c>
      <c r="N112" s="52">
        <v>2</v>
      </c>
      <c r="O112" s="51">
        <f>M112*N112*D112</f>
        <v>800</v>
      </c>
      <c r="P112" s="53">
        <v>0.6</v>
      </c>
      <c r="Q112" s="53">
        <v>0.4</v>
      </c>
      <c r="R112" s="53">
        <v>0.32</v>
      </c>
      <c r="S112" s="32">
        <v>11</v>
      </c>
      <c r="T112" s="53">
        <f>S112*D112</f>
        <v>440</v>
      </c>
      <c r="U112" s="53">
        <v>10</v>
      </c>
      <c r="V112" s="61">
        <f>U112*D112</f>
        <v>400</v>
      </c>
    </row>
    <row r="113" ht="15.5" spans="1:22">
      <c r="A113" s="36" t="s">
        <v>43</v>
      </c>
      <c r="B113" s="37"/>
      <c r="C113" s="38"/>
      <c r="D113" s="39">
        <f>SUM(D108:D112)</f>
        <v>164</v>
      </c>
      <c r="E113" s="37"/>
      <c r="F113" s="40"/>
      <c r="G113" s="40"/>
      <c r="H113" s="40"/>
      <c r="I113" s="40"/>
      <c r="J113" s="40"/>
      <c r="K113" s="40"/>
      <c r="L113" s="40"/>
      <c r="M113" s="54"/>
      <c r="N113" s="55"/>
      <c r="O113" s="39">
        <f>SUM(O108:O112)</f>
        <v>3240</v>
      </c>
      <c r="P113" s="37"/>
      <c r="Q113" s="57"/>
      <c r="R113" s="57"/>
      <c r="S113" s="62"/>
      <c r="T113" s="36">
        <f>SUM(T108:T112)</f>
        <v>1782.8</v>
      </c>
      <c r="U113" s="23"/>
      <c r="V113" s="36">
        <f>SUM(V108:V112)</f>
        <v>1620</v>
      </c>
    </row>
    <row r="117" spans="3:4">
      <c r="C117" s="3" t="s">
        <v>77</v>
      </c>
      <c r="D117" s="3">
        <f>D113+D102+D89+D75+D62+D48+D33+D18</f>
        <v>1276</v>
      </c>
    </row>
  </sheetData>
  <autoFilter xmlns:etc="http://www.wps.cn/officeDocument/2017/etCustomData" ref="A1:V62" etc:filterBottomFollowUsedRange="0">
    <extLst/>
  </autoFilter>
  <mergeCells count="127">
    <mergeCell ref="A1:U1"/>
    <mergeCell ref="A2:U2"/>
    <mergeCell ref="A3:U3"/>
    <mergeCell ref="A5:U5"/>
    <mergeCell ref="B7:E7"/>
    <mergeCell ref="A8:O8"/>
    <mergeCell ref="P8:V8"/>
    <mergeCell ref="A9:B9"/>
    <mergeCell ref="F9:I9"/>
    <mergeCell ref="M9:O9"/>
    <mergeCell ref="P9:R9"/>
    <mergeCell ref="F10:I10"/>
    <mergeCell ref="M10:O10"/>
    <mergeCell ref="B18:C18"/>
    <mergeCell ref="E18:M18"/>
    <mergeCell ref="A20:O20"/>
    <mergeCell ref="P20:V20"/>
    <mergeCell ref="A21:O21"/>
    <mergeCell ref="P21:V21"/>
    <mergeCell ref="A22:B22"/>
    <mergeCell ref="F22:I22"/>
    <mergeCell ref="M22:O22"/>
    <mergeCell ref="P22:R22"/>
    <mergeCell ref="F23:I23"/>
    <mergeCell ref="M23:O23"/>
    <mergeCell ref="B33:C33"/>
    <mergeCell ref="E33:M33"/>
    <mergeCell ref="A35:O35"/>
    <mergeCell ref="P35:V35"/>
    <mergeCell ref="A36:B36"/>
    <mergeCell ref="F36:I36"/>
    <mergeCell ref="M36:O36"/>
    <mergeCell ref="P36:R36"/>
    <mergeCell ref="F37:I37"/>
    <mergeCell ref="M37:O37"/>
    <mergeCell ref="B48:C48"/>
    <mergeCell ref="E48:M48"/>
    <mergeCell ref="A50:O50"/>
    <mergeCell ref="P50:V50"/>
    <mergeCell ref="A51:B51"/>
    <mergeCell ref="F51:I51"/>
    <mergeCell ref="M51:O51"/>
    <mergeCell ref="P51:R51"/>
    <mergeCell ref="F52:I52"/>
    <mergeCell ref="M52:O52"/>
    <mergeCell ref="B62:C62"/>
    <mergeCell ref="E62:M62"/>
    <mergeCell ref="A64:O64"/>
    <mergeCell ref="P64:V64"/>
    <mergeCell ref="A65:B65"/>
    <mergeCell ref="F65:I65"/>
    <mergeCell ref="M65:O65"/>
    <mergeCell ref="P65:R65"/>
    <mergeCell ref="F66:L66"/>
    <mergeCell ref="M66:O66"/>
    <mergeCell ref="B75:C75"/>
    <mergeCell ref="E75:M75"/>
    <mergeCell ref="A77:O77"/>
    <mergeCell ref="P77:V77"/>
    <mergeCell ref="A78:B78"/>
    <mergeCell ref="F78:I78"/>
    <mergeCell ref="M78:O78"/>
    <mergeCell ref="P78:R78"/>
    <mergeCell ref="F79:L79"/>
    <mergeCell ref="M79:O79"/>
    <mergeCell ref="B89:C89"/>
    <mergeCell ref="E89:M89"/>
    <mergeCell ref="A91:O91"/>
    <mergeCell ref="P91:V91"/>
    <mergeCell ref="A92:B92"/>
    <mergeCell ref="F92:I92"/>
    <mergeCell ref="M92:O92"/>
    <mergeCell ref="P92:R92"/>
    <mergeCell ref="F93:I93"/>
    <mergeCell ref="M93:O93"/>
    <mergeCell ref="B102:C102"/>
    <mergeCell ref="E102:M102"/>
    <mergeCell ref="A104:O104"/>
    <mergeCell ref="P104:V104"/>
    <mergeCell ref="A105:B105"/>
    <mergeCell ref="F105:I105"/>
    <mergeCell ref="M105:O105"/>
    <mergeCell ref="P105:R105"/>
    <mergeCell ref="F106:I106"/>
    <mergeCell ref="M106:O106"/>
    <mergeCell ref="B113:C113"/>
    <mergeCell ref="E113:M113"/>
    <mergeCell ref="A10:A11"/>
    <mergeCell ref="A23:A24"/>
    <mergeCell ref="A37:A38"/>
    <mergeCell ref="A52:A53"/>
    <mergeCell ref="A66:A67"/>
    <mergeCell ref="A79:A80"/>
    <mergeCell ref="A93:A94"/>
    <mergeCell ref="A106:A107"/>
    <mergeCell ref="B10:B11"/>
    <mergeCell ref="B23:B24"/>
    <mergeCell ref="B37:B38"/>
    <mergeCell ref="B52:B53"/>
    <mergeCell ref="B66:B67"/>
    <mergeCell ref="B79:B80"/>
    <mergeCell ref="B93:B94"/>
    <mergeCell ref="B106:B107"/>
    <mergeCell ref="P10:P11"/>
    <mergeCell ref="P23:P24"/>
    <mergeCell ref="P37:P38"/>
    <mergeCell ref="P52:P53"/>
    <mergeCell ref="P66:P67"/>
    <mergeCell ref="P79:P80"/>
    <mergeCell ref="P93:P94"/>
    <mergeCell ref="P106:P107"/>
    <mergeCell ref="Q10:Q11"/>
    <mergeCell ref="Q23:Q24"/>
    <mergeCell ref="Q37:Q38"/>
    <mergeCell ref="Q52:Q53"/>
    <mergeCell ref="Q66:Q67"/>
    <mergeCell ref="Q79:Q80"/>
    <mergeCell ref="Q93:Q94"/>
    <mergeCell ref="Q106:Q107"/>
    <mergeCell ref="R10:R11"/>
    <mergeCell ref="R23:R24"/>
    <mergeCell ref="R37:R38"/>
    <mergeCell ref="R52:R53"/>
    <mergeCell ref="R66:R67"/>
    <mergeCell ref="R79:R80"/>
    <mergeCell ref="R93:R94"/>
    <mergeCell ref="R106:R107"/>
  </mergeCells>
  <pageMargins left="0.0388888888888889" right="0.0388888888888889" top="0.118055555555556" bottom="0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2025-05-09T03:42:09Z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DFA5F7A0B0BD4CC3885D7434BDA2A33A_13</vt:lpwstr>
  </property>
  <property fmtid="{D5CDD505-2E9C-101B-9397-08002B2CF9AE}" pid="3" name="KSOProductBuildVer">
    <vt:lpwstr>2052-12.1.0.20784</vt:lpwstr>
  </property>
</Properties>
</file>