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2"/>
  </bookViews>
  <sheets>
    <sheet name="Sheet1" sheetId="1" r:id="rId1"/>
    <sheet name="Sheet1 (2)" sheetId="3" r:id="rId2"/>
    <sheet name="价格牌数量（加损耗）5.20" sheetId="4" r:id="rId3"/>
    <sheet name="QR贴纸数量5.20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<sst xmlns="http://schemas.openxmlformats.org/spreadsheetml/2006/main" count="496" uniqueCount="47">
  <si>
    <t>款号</t>
  </si>
  <si>
    <t>颜色</t>
  </si>
  <si>
    <t>码数</t>
  </si>
  <si>
    <t>价格牌</t>
  </si>
  <si>
    <t>数量</t>
  </si>
  <si>
    <t>涉及PO</t>
  </si>
  <si>
    <t>A7388AX</t>
  </si>
  <si>
    <t>AR5 - D.ANTHRA</t>
  </si>
  <si>
    <t>STD</t>
  </si>
  <si>
    <t>有价格</t>
  </si>
  <si>
    <t>1623191/1623192/1623193/1623194/1623195/1623196/1623197/1623198/1623199/1623200/1623201/1623202/1623203/1623204/1623205/1623206/1623207/1623208/1623210</t>
  </si>
  <si>
    <t>空白吊牌</t>
  </si>
  <si>
    <r>
      <rPr>
        <sz val="11"/>
        <rFont val="宋体"/>
        <charset val="134"/>
      </rPr>
      <t>QR</t>
    </r>
    <r>
      <rPr>
        <sz val="11"/>
        <rFont val="宋体"/>
        <charset val="134"/>
      </rPr>
      <t>贴纸</t>
    </r>
  </si>
  <si>
    <t>27*2</t>
  </si>
  <si>
    <t>BK27 - BLACK</t>
  </si>
  <si>
    <t>24*2</t>
  </si>
  <si>
    <r>
      <rPr>
        <b/>
        <sz val="11"/>
        <rFont val="宋体"/>
        <charset val="134"/>
      </rPr>
      <t>涉及</t>
    </r>
    <r>
      <rPr>
        <b/>
        <sz val="11"/>
        <rFont val="Calibri"/>
        <charset val="134"/>
      </rPr>
      <t>PO</t>
    </r>
  </si>
  <si>
    <t>C8267AX</t>
  </si>
  <si>
    <t>IN75 - INDIGO</t>
  </si>
  <si>
    <t>1624232/1624233/1624234/1624235/1624236/1624237/1624238/1624239/1624240/1624241/1624242/1624243/1624244/1624245/1624246/1624247/1624248/1624249/1624251</t>
  </si>
  <si>
    <t>15*2</t>
  </si>
  <si>
    <t>C8268AX</t>
  </si>
  <si>
    <t>BN287 - LT.BROWN</t>
  </si>
  <si>
    <t>1623779/1623781/1623783/1623785/1623787/1623789/1623793/1623794/1623796/1623797/1623791/1623792/1623795/1623798/1623799/1623800/1623801/1623802/1623804</t>
  </si>
  <si>
    <t>C8269AX</t>
  </si>
  <si>
    <t>AR195 - ANTRA MELANGE</t>
  </si>
  <si>
    <t>1623221/1623222/1623223/1623224/1623225/1623226/1623227/1623228/1623229/1623230/1623211/1623212/1623213/1623214/1623215/1623216/1623217/1623218/1623220</t>
  </si>
  <si>
    <t>C8270AX</t>
  </si>
  <si>
    <t>1623231/1623232/1623233/1623234/1623235/1623236/1623237/1623238/1623239/1623240/1623241/1623242/1623243/1623244/1623245/1623246/1623247/1623248/1623250</t>
  </si>
  <si>
    <t>C8271AX</t>
  </si>
  <si>
    <t>NV240 - NAVY</t>
  </si>
  <si>
    <t>1625159/1625160/1625161/1625162/1625163/1625164/1625165/1625166/1625167/1625168/1625172/1625173/1625174/1625169/1625170/1625176/1625171</t>
  </si>
  <si>
    <t>21*2</t>
  </si>
  <si>
    <t>C8272AX</t>
  </si>
  <si>
    <t>BG356 - LT.BEIGE</t>
  </si>
  <si>
    <t>1623805/1623806/1623807/1623808/1623809/1623810/1623811/1623812/1623813/1623814/1623815/1623816/1623817/1623818/1623819/1623820/1623821/1623822/1623823</t>
  </si>
  <si>
    <t>18*2</t>
  </si>
  <si>
    <t>F4182AX</t>
  </si>
  <si>
    <t>AR104 - ANTHRA</t>
  </si>
  <si>
    <t>1623929/1623930/1623931/1623932/1623933/1623934/1623935/1623936/1623937/1623938/1623941/1623944/1623946/1623949/1623952/1623954/1623958/1623961/1623965</t>
  </si>
  <si>
    <t>F4185AX</t>
  </si>
  <si>
    <t>NV235 - NAVY</t>
  </si>
  <si>
    <t>1624031/1624032/1624035/1624036/1624038/1624039/1624040/1624041/1624042/1624043/1624047/1624033/1624034/1624037/1624044/1624045/1624046/1624049/1624050</t>
  </si>
  <si>
    <t>48*2</t>
  </si>
  <si>
    <t>普通价格牌</t>
  </si>
  <si>
    <t>空白价格牌</t>
  </si>
  <si>
    <t>（每个QR贴纸做两套）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</si>
</sst>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47"/>
  <sheetViews>
    <sheetView workbookViewId="0">
      <selection activeCell="C5" sqref="C5:C7"/>
    </sheetView>
  </sheetViews>
  <sheetFormatPr defaultColWidth="8.72727272727273" defaultRowHeight="14" outlineLevelCol="6"/>
  <cols>
    <col min="1" max="1" width="8.72727272727273" style="1"/>
    <col min="2" max="6" width="16.4545454545455" style="2" customWidth="1"/>
    <col min="7" max="7" width="24.2727272727273" style="2" customWidth="1"/>
    <col min="8" max="16384" width="8.72727272727273" style="1"/>
  </cols>
  <sheetData>
    <row r="1" spans="2:7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</row>
    <row r="2" ht="101.5" spans="2:7">
      <c r="B2" s="5" t="s">
        <v>6</v>
      </c>
      <c r="C2" s="5" t="s">
        <v>7</v>
      </c>
      <c r="D2" s="31" t="s">
        <v>8</v>
      </c>
      <c r="E2" s="6" t="s">
        <v>9</v>
      </c>
      <c r="F2" s="7">
        <v>1659</v>
      </c>
      <c r="G2" s="7" t="s">
        <v>10</v>
      </c>
    </row>
    <row r="3" ht="14.5" spans="2:7">
      <c r="B3" s="5"/>
      <c r="C3" s="5"/>
      <c r="D3" s="32"/>
      <c r="E3" s="6" t="s">
        <v>11</v>
      </c>
      <c r="F3" s="7">
        <v>27</v>
      </c>
      <c r="G3" s="7">
        <v>1623209</v>
      </c>
    </row>
    <row r="4" ht="14.5" spans="2:7">
      <c r="B4" s="5"/>
      <c r="C4" s="5"/>
      <c r="D4" s="32"/>
      <c r="E4" s="6" t="s">
        <v>12</v>
      </c>
      <c r="F4" s="7" t="s">
        <v>13</v>
      </c>
      <c r="G4" s="7">
        <v>1623209</v>
      </c>
    </row>
    <row r="5" ht="101.5" spans="2:7">
      <c r="B5" s="5"/>
      <c r="C5" s="5" t="s">
        <v>14</v>
      </c>
      <c r="D5" s="32"/>
      <c r="E5" s="6" t="s">
        <v>9</v>
      </c>
      <c r="F5" s="7">
        <v>1629</v>
      </c>
      <c r="G5" s="7" t="s">
        <v>10</v>
      </c>
    </row>
    <row r="6" ht="14.5" spans="2:7">
      <c r="B6" s="5"/>
      <c r="C6" s="5"/>
      <c r="D6" s="32"/>
      <c r="E6" s="6" t="s">
        <v>11</v>
      </c>
      <c r="F6" s="7">
        <v>24</v>
      </c>
      <c r="G6" s="7">
        <v>1623209</v>
      </c>
    </row>
    <row r="7" ht="14.5" spans="2:7">
      <c r="B7" s="5"/>
      <c r="C7" s="5"/>
      <c r="D7" s="33"/>
      <c r="E7" s="6" t="s">
        <v>12</v>
      </c>
      <c r="F7" s="7" t="s">
        <v>15</v>
      </c>
      <c r="G7" s="7">
        <v>1623209</v>
      </c>
    </row>
    <row r="9" ht="14.5" spans="2:7">
      <c r="B9" s="3" t="s">
        <v>0</v>
      </c>
      <c r="C9" s="3" t="s">
        <v>1</v>
      </c>
      <c r="D9" s="3" t="s">
        <v>2</v>
      </c>
      <c r="E9" s="3" t="s">
        <v>3</v>
      </c>
      <c r="F9" s="3" t="s">
        <v>4</v>
      </c>
      <c r="G9" s="3" t="s">
        <v>16</v>
      </c>
    </row>
    <row r="10" ht="101.5" spans="2:7">
      <c r="B10" s="7" t="s">
        <v>17</v>
      </c>
      <c r="C10" s="8" t="s">
        <v>18</v>
      </c>
      <c r="D10" s="6" t="s">
        <v>8</v>
      </c>
      <c r="E10" s="6" t="s">
        <v>9</v>
      </c>
      <c r="F10" s="7">
        <v>1017</v>
      </c>
      <c r="G10" s="7" t="s">
        <v>19</v>
      </c>
    </row>
    <row r="11" ht="14.5" spans="2:7">
      <c r="B11" s="7" t="s">
        <v>17</v>
      </c>
      <c r="C11" s="8" t="s">
        <v>18</v>
      </c>
      <c r="D11" s="6"/>
      <c r="E11" s="6" t="s">
        <v>11</v>
      </c>
      <c r="F11" s="7">
        <v>15</v>
      </c>
      <c r="G11" s="7">
        <v>1624250</v>
      </c>
    </row>
    <row r="12" ht="14.5" spans="2:7">
      <c r="B12" s="7" t="s">
        <v>17</v>
      </c>
      <c r="C12" s="8" t="s">
        <v>18</v>
      </c>
      <c r="D12" s="6"/>
      <c r="E12" s="6" t="s">
        <v>12</v>
      </c>
      <c r="F12" s="7" t="s">
        <v>20</v>
      </c>
      <c r="G12" s="7">
        <v>1624250</v>
      </c>
    </row>
    <row r="14" spans="2:7">
      <c r="B14" s="3" t="s">
        <v>0</v>
      </c>
      <c r="C14" s="3" t="s">
        <v>1</v>
      </c>
      <c r="D14" s="3" t="s">
        <v>2</v>
      </c>
      <c r="E14" s="3" t="s">
        <v>3</v>
      </c>
      <c r="F14" s="3" t="s">
        <v>4</v>
      </c>
      <c r="G14" s="3" t="s">
        <v>5</v>
      </c>
    </row>
    <row r="15" ht="101.5" spans="2:7">
      <c r="B15" s="9" t="s">
        <v>21</v>
      </c>
      <c r="C15" s="10" t="s">
        <v>22</v>
      </c>
      <c r="D15" s="9" t="s">
        <v>8</v>
      </c>
      <c r="E15" s="11" t="s">
        <v>9</v>
      </c>
      <c r="F15" s="12">
        <v>1761</v>
      </c>
      <c r="G15" s="9" t="s">
        <v>23</v>
      </c>
    </row>
    <row r="16" ht="29" spans="2:7">
      <c r="B16" s="9" t="s">
        <v>21</v>
      </c>
      <c r="C16" s="10" t="s">
        <v>22</v>
      </c>
      <c r="D16" s="9"/>
      <c r="E16" s="11" t="s">
        <v>11</v>
      </c>
      <c r="F16" s="12">
        <v>24</v>
      </c>
      <c r="G16" s="12">
        <v>1623803</v>
      </c>
    </row>
    <row r="17" ht="29" spans="2:7">
      <c r="B17" s="9" t="s">
        <v>21</v>
      </c>
      <c r="C17" s="10" t="s">
        <v>22</v>
      </c>
      <c r="D17" s="9"/>
      <c r="E17" s="11" t="s">
        <v>12</v>
      </c>
      <c r="F17" s="12" t="s">
        <v>15</v>
      </c>
      <c r="G17" s="12">
        <v>1623803</v>
      </c>
    </row>
    <row r="18" spans="2:7">
      <c r="B18" s="13"/>
      <c r="C18" s="13"/>
      <c r="D18" s="13"/>
      <c r="E18" s="13"/>
      <c r="F18" s="13"/>
      <c r="G18" s="13"/>
    </row>
    <row r="19" spans="2:7">
      <c r="B19" s="3" t="s">
        <v>0</v>
      </c>
      <c r="C19" s="3" t="s">
        <v>1</v>
      </c>
      <c r="D19" s="3" t="s">
        <v>2</v>
      </c>
      <c r="E19" s="3" t="s">
        <v>3</v>
      </c>
      <c r="F19" s="3"/>
      <c r="G19" s="3" t="s">
        <v>5</v>
      </c>
    </row>
    <row r="20" ht="101.5" spans="2:7">
      <c r="B20" s="9" t="s">
        <v>24</v>
      </c>
      <c r="C20" s="10" t="s">
        <v>25</v>
      </c>
      <c r="D20" s="9" t="s">
        <v>8</v>
      </c>
      <c r="E20" s="11" t="s">
        <v>9</v>
      </c>
      <c r="F20" s="12">
        <v>1560</v>
      </c>
      <c r="G20" s="9" t="s">
        <v>26</v>
      </c>
    </row>
    <row r="21" ht="29" spans="2:7">
      <c r="B21" s="9" t="s">
        <v>24</v>
      </c>
      <c r="C21" s="10" t="s">
        <v>25</v>
      </c>
      <c r="D21" s="9"/>
      <c r="E21" s="11" t="s">
        <v>11</v>
      </c>
      <c r="F21" s="12">
        <v>24</v>
      </c>
      <c r="G21" s="12">
        <v>1623219</v>
      </c>
    </row>
    <row r="22" ht="29" spans="2:7">
      <c r="B22" s="9" t="s">
        <v>24</v>
      </c>
      <c r="C22" s="10" t="s">
        <v>25</v>
      </c>
      <c r="D22" s="9"/>
      <c r="E22" s="11" t="s">
        <v>12</v>
      </c>
      <c r="F22" s="12" t="s">
        <v>15</v>
      </c>
      <c r="G22" s="12">
        <v>1623219</v>
      </c>
    </row>
    <row r="23" spans="2:7">
      <c r="B23" s="13"/>
      <c r="C23" s="13"/>
      <c r="D23" s="13"/>
      <c r="E23" s="13"/>
      <c r="F23" s="13"/>
      <c r="G23" s="13"/>
    </row>
    <row r="24" spans="2:7">
      <c r="B24" s="3" t="s">
        <v>0</v>
      </c>
      <c r="C24" s="3" t="s">
        <v>1</v>
      </c>
      <c r="D24" s="3" t="s">
        <v>2</v>
      </c>
      <c r="E24" s="3" t="s">
        <v>3</v>
      </c>
      <c r="F24" s="3" t="s">
        <v>4</v>
      </c>
      <c r="G24" s="3" t="s">
        <v>5</v>
      </c>
    </row>
    <row r="25" ht="101.5" spans="2:7">
      <c r="B25" s="9" t="s">
        <v>27</v>
      </c>
      <c r="C25" s="10" t="s">
        <v>14</v>
      </c>
      <c r="D25" s="9" t="s">
        <v>8</v>
      </c>
      <c r="E25" s="11" t="s">
        <v>9</v>
      </c>
      <c r="F25" s="12">
        <v>1029</v>
      </c>
      <c r="G25" s="9" t="s">
        <v>28</v>
      </c>
    </row>
    <row r="26" ht="14.5" spans="2:7">
      <c r="B26" s="9" t="s">
        <v>27</v>
      </c>
      <c r="C26" s="10" t="s">
        <v>14</v>
      </c>
      <c r="D26" s="9"/>
      <c r="E26" s="11" t="s">
        <v>11</v>
      </c>
      <c r="F26" s="12">
        <v>15</v>
      </c>
      <c r="G26" s="12">
        <v>1623249</v>
      </c>
    </row>
    <row r="27" ht="14.5" spans="2:7">
      <c r="B27" s="9" t="s">
        <v>27</v>
      </c>
      <c r="C27" s="10" t="s">
        <v>14</v>
      </c>
      <c r="D27" s="9"/>
      <c r="E27" s="11" t="s">
        <v>12</v>
      </c>
      <c r="F27" s="12" t="s">
        <v>20</v>
      </c>
      <c r="G27" s="12">
        <v>1623249</v>
      </c>
    </row>
    <row r="28" spans="2:7">
      <c r="B28" s="13"/>
      <c r="C28" s="13"/>
      <c r="D28" s="13"/>
      <c r="E28" s="13"/>
      <c r="F28" s="13"/>
      <c r="G28" s="13"/>
    </row>
    <row r="29" spans="2:7">
      <c r="B29" s="3" t="s">
        <v>0</v>
      </c>
      <c r="C29" s="3" t="s">
        <v>1</v>
      </c>
      <c r="D29" s="3" t="s">
        <v>2</v>
      </c>
      <c r="E29" s="3" t="s">
        <v>3</v>
      </c>
      <c r="F29" s="3"/>
      <c r="G29" s="3" t="s">
        <v>5</v>
      </c>
    </row>
    <row r="30" ht="87" spans="2:7">
      <c r="B30" s="9" t="s">
        <v>29</v>
      </c>
      <c r="C30" s="10" t="s">
        <v>30</v>
      </c>
      <c r="D30" s="9" t="s">
        <v>8</v>
      </c>
      <c r="E30" s="11" t="s">
        <v>9</v>
      </c>
      <c r="F30" s="12">
        <v>1212</v>
      </c>
      <c r="G30" s="9" t="s">
        <v>31</v>
      </c>
    </row>
    <row r="31" ht="14.5" spans="2:7">
      <c r="B31" s="9" t="s">
        <v>29</v>
      </c>
      <c r="C31" s="10" t="s">
        <v>30</v>
      </c>
      <c r="D31" s="9"/>
      <c r="E31" s="11" t="s">
        <v>11</v>
      </c>
      <c r="F31" s="12">
        <v>21</v>
      </c>
      <c r="G31" s="12">
        <v>1625175</v>
      </c>
    </row>
    <row r="32" ht="14.5" spans="2:7">
      <c r="B32" s="9" t="s">
        <v>29</v>
      </c>
      <c r="C32" s="10" t="s">
        <v>30</v>
      </c>
      <c r="D32" s="9"/>
      <c r="E32" s="11" t="s">
        <v>12</v>
      </c>
      <c r="F32" s="12" t="s">
        <v>32</v>
      </c>
      <c r="G32" s="12">
        <v>1625175</v>
      </c>
    </row>
    <row r="33" spans="2:7">
      <c r="B33" s="13"/>
      <c r="C33" s="13"/>
      <c r="D33" s="13"/>
      <c r="E33" s="13"/>
      <c r="F33" s="13"/>
      <c r="G33" s="13"/>
    </row>
    <row r="34" spans="2:7">
      <c r="B34" s="3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3" t="s">
        <v>5</v>
      </c>
    </row>
    <row r="35" ht="101.5" spans="2:7">
      <c r="B35" s="9" t="s">
        <v>33</v>
      </c>
      <c r="C35" s="10" t="s">
        <v>34</v>
      </c>
      <c r="D35" s="9" t="s">
        <v>8</v>
      </c>
      <c r="E35" s="11" t="s">
        <v>9</v>
      </c>
      <c r="F35" s="12">
        <v>1134</v>
      </c>
      <c r="G35" s="9" t="s">
        <v>35</v>
      </c>
    </row>
    <row r="36" ht="14.5" spans="2:7">
      <c r="B36" s="9" t="s">
        <v>33</v>
      </c>
      <c r="C36" s="10" t="s">
        <v>34</v>
      </c>
      <c r="D36" s="9"/>
      <c r="E36" s="11" t="s">
        <v>11</v>
      </c>
      <c r="F36" s="12">
        <v>18</v>
      </c>
      <c r="G36" s="12">
        <v>1623824</v>
      </c>
    </row>
    <row r="37" ht="14.5" spans="2:7">
      <c r="B37" s="9" t="s">
        <v>33</v>
      </c>
      <c r="C37" s="10" t="s">
        <v>34</v>
      </c>
      <c r="D37" s="9"/>
      <c r="E37" s="11" t="s">
        <v>12</v>
      </c>
      <c r="F37" s="12" t="s">
        <v>36</v>
      </c>
      <c r="G37" s="12">
        <v>1623824</v>
      </c>
    </row>
    <row r="38" spans="2:7">
      <c r="B38" s="13"/>
      <c r="C38" s="13"/>
      <c r="D38" s="13"/>
      <c r="E38" s="13"/>
      <c r="F38" s="13"/>
      <c r="G38" s="13"/>
    </row>
    <row r="39" spans="2:7">
      <c r="B39" s="3" t="s">
        <v>0</v>
      </c>
      <c r="C39" s="3" t="s">
        <v>1</v>
      </c>
      <c r="D39" s="3" t="s">
        <v>2</v>
      </c>
      <c r="E39" s="3" t="s">
        <v>3</v>
      </c>
      <c r="F39" s="3" t="s">
        <v>4</v>
      </c>
      <c r="G39" s="3" t="s">
        <v>5</v>
      </c>
    </row>
    <row r="40" ht="101.5" spans="2:7">
      <c r="B40" s="9" t="s">
        <v>37</v>
      </c>
      <c r="C40" s="10" t="s">
        <v>38</v>
      </c>
      <c r="D40" s="9" t="s">
        <v>8</v>
      </c>
      <c r="E40" s="11" t="s">
        <v>9</v>
      </c>
      <c r="F40" s="12">
        <v>1590</v>
      </c>
      <c r="G40" s="9" t="s">
        <v>39</v>
      </c>
    </row>
    <row r="41" ht="14.5" spans="2:7">
      <c r="B41" s="9" t="s">
        <v>37</v>
      </c>
      <c r="C41" s="10" t="s">
        <v>38</v>
      </c>
      <c r="D41" s="9"/>
      <c r="E41" s="11" t="s">
        <v>11</v>
      </c>
      <c r="F41" s="12">
        <v>24</v>
      </c>
      <c r="G41" s="9">
        <v>1623963</v>
      </c>
    </row>
    <row r="42" ht="14.5" spans="2:7">
      <c r="B42" s="9" t="s">
        <v>37</v>
      </c>
      <c r="C42" s="10" t="s">
        <v>38</v>
      </c>
      <c r="D42" s="9"/>
      <c r="E42" s="11" t="s">
        <v>12</v>
      </c>
      <c r="F42" s="12" t="s">
        <v>15</v>
      </c>
      <c r="G42" s="9">
        <v>1623963</v>
      </c>
    </row>
    <row r="43" spans="2:7">
      <c r="B43" s="13"/>
      <c r="C43" s="13"/>
      <c r="D43" s="13"/>
      <c r="E43" s="13"/>
      <c r="F43" s="13"/>
      <c r="G43" s="13"/>
    </row>
    <row r="44" spans="2:7">
      <c r="B44" s="3" t="s">
        <v>0</v>
      </c>
      <c r="C44" s="3" t="s">
        <v>1</v>
      </c>
      <c r="D44" s="3" t="s">
        <v>2</v>
      </c>
      <c r="E44" s="3" t="s">
        <v>3</v>
      </c>
      <c r="F44" s="3" t="s">
        <v>4</v>
      </c>
      <c r="G44" s="3" t="s">
        <v>5</v>
      </c>
    </row>
    <row r="45" ht="101.5" spans="2:7">
      <c r="B45" s="9" t="s">
        <v>40</v>
      </c>
      <c r="C45" s="10" t="s">
        <v>41</v>
      </c>
      <c r="D45" s="9" t="s">
        <v>8</v>
      </c>
      <c r="E45" s="11" t="s">
        <v>9</v>
      </c>
      <c r="F45" s="12">
        <v>3225</v>
      </c>
      <c r="G45" s="9" t="s">
        <v>42</v>
      </c>
    </row>
    <row r="46" ht="14.5" spans="2:7">
      <c r="B46" s="9" t="s">
        <v>40</v>
      </c>
      <c r="C46" s="10" t="s">
        <v>41</v>
      </c>
      <c r="D46" s="9"/>
      <c r="E46" s="11" t="s">
        <v>11</v>
      </c>
      <c r="F46" s="12">
        <v>48</v>
      </c>
      <c r="G46" s="12">
        <v>1624048</v>
      </c>
    </row>
    <row r="47" ht="14.5" spans="2:7">
      <c r="B47" s="9" t="s">
        <v>40</v>
      </c>
      <c r="C47" s="10" t="s">
        <v>41</v>
      </c>
      <c r="D47" s="9"/>
      <c r="E47" s="11" t="s">
        <v>12</v>
      </c>
      <c r="F47" s="12" t="s">
        <v>43</v>
      </c>
      <c r="G47" s="12">
        <v>1624048</v>
      </c>
    </row>
  </sheetData>
  <mergeCells count="7">
    <mergeCell ref="B2:B7"/>
    <mergeCell ref="C2:C4"/>
    <mergeCell ref="C5:C7"/>
    <mergeCell ref="D2:D7"/>
    <mergeCell ref="D15:D17"/>
    <mergeCell ref="D20:D22"/>
    <mergeCell ref="D25:D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37"/>
  <sheetViews>
    <sheetView topLeftCell="A2" workbookViewId="0">
      <selection activeCell="F12" sqref="F12"/>
    </sheetView>
  </sheetViews>
  <sheetFormatPr defaultColWidth="8.72727272727273" defaultRowHeight="14" outlineLevelCol="6"/>
  <cols>
    <col min="1" max="1" width="8.72727272727273" style="1"/>
    <col min="2" max="6" width="16.4545454545455" style="2" customWidth="1"/>
    <col min="7" max="7" width="24.2727272727273" style="2" customWidth="1"/>
    <col min="8" max="16384" width="8.72727272727273" style="1"/>
  </cols>
  <sheetData>
    <row r="1" spans="2:7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</row>
    <row r="2" ht="101.5" spans="2:7">
      <c r="B2" s="30" t="s">
        <v>6</v>
      </c>
      <c r="C2" s="5" t="s">
        <v>7</v>
      </c>
      <c r="D2" s="31" t="s">
        <v>8</v>
      </c>
      <c r="E2" s="6" t="s">
        <v>9</v>
      </c>
      <c r="F2" s="7">
        <v>1659</v>
      </c>
      <c r="G2" s="7" t="s">
        <v>10</v>
      </c>
    </row>
    <row r="3" ht="14.5" spans="2:7">
      <c r="B3" s="30" t="s">
        <v>6</v>
      </c>
      <c r="C3" s="5"/>
      <c r="D3" s="32"/>
      <c r="E3" s="6" t="s">
        <v>11</v>
      </c>
      <c r="F3" s="7">
        <v>27</v>
      </c>
      <c r="G3" s="7">
        <v>1623209</v>
      </c>
    </row>
    <row r="4" ht="101.5" spans="2:7">
      <c r="B4" s="30" t="s">
        <v>6</v>
      </c>
      <c r="C4" s="5" t="s">
        <v>14</v>
      </c>
      <c r="D4" s="32"/>
      <c r="E4" s="6" t="s">
        <v>9</v>
      </c>
      <c r="F4" s="7">
        <v>1629</v>
      </c>
      <c r="G4" s="7" t="s">
        <v>10</v>
      </c>
    </row>
    <row r="5" ht="14.5" spans="2:7">
      <c r="B5" s="30" t="s">
        <v>6</v>
      </c>
      <c r="C5" s="5"/>
      <c r="D5" s="32"/>
      <c r="E5" s="6" t="s">
        <v>11</v>
      </c>
      <c r="F5" s="7">
        <v>24</v>
      </c>
      <c r="G5" s="7">
        <v>1623209</v>
      </c>
    </row>
    <row r="7" ht="14.5" spans="2:7"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16</v>
      </c>
    </row>
    <row r="8" ht="101.5" spans="2:7">
      <c r="B8" s="7" t="s">
        <v>17</v>
      </c>
      <c r="C8" s="8" t="s">
        <v>18</v>
      </c>
      <c r="D8" s="6" t="s">
        <v>8</v>
      </c>
      <c r="E8" s="6" t="s">
        <v>9</v>
      </c>
      <c r="F8" s="7">
        <v>1017</v>
      </c>
      <c r="G8" s="7" t="s">
        <v>19</v>
      </c>
    </row>
    <row r="9" ht="14.5" spans="2:7">
      <c r="B9" s="7" t="s">
        <v>17</v>
      </c>
      <c r="C9" s="8" t="s">
        <v>18</v>
      </c>
      <c r="D9" s="6"/>
      <c r="E9" s="6" t="s">
        <v>11</v>
      </c>
      <c r="F9" s="7">
        <v>15</v>
      </c>
      <c r="G9" s="7">
        <v>1624250</v>
      </c>
    </row>
    <row r="11" spans="2:7">
      <c r="B11" s="3" t="s">
        <v>0</v>
      </c>
      <c r="C11" s="3" t="s">
        <v>1</v>
      </c>
      <c r="D11" s="3" t="s">
        <v>2</v>
      </c>
      <c r="E11" s="3" t="s">
        <v>3</v>
      </c>
      <c r="F11" s="3" t="s">
        <v>4</v>
      </c>
      <c r="G11" s="3" t="s">
        <v>5</v>
      </c>
    </row>
    <row r="12" ht="101.5" spans="2:7">
      <c r="B12" s="9" t="s">
        <v>21</v>
      </c>
      <c r="C12" s="10" t="s">
        <v>22</v>
      </c>
      <c r="D12" s="9" t="s">
        <v>8</v>
      </c>
      <c r="E12" s="11" t="s">
        <v>9</v>
      </c>
      <c r="F12" s="12">
        <v>1761</v>
      </c>
      <c r="G12" s="9" t="s">
        <v>23</v>
      </c>
    </row>
    <row r="13" ht="29" spans="2:7">
      <c r="B13" s="9" t="s">
        <v>21</v>
      </c>
      <c r="C13" s="10" t="s">
        <v>22</v>
      </c>
      <c r="D13" s="9"/>
      <c r="E13" s="11" t="s">
        <v>11</v>
      </c>
      <c r="F13" s="12">
        <v>24</v>
      </c>
      <c r="G13" s="12">
        <v>1623803</v>
      </c>
    </row>
    <row r="14" spans="2:7">
      <c r="B14" s="13"/>
      <c r="C14" s="13"/>
      <c r="D14" s="13"/>
      <c r="E14" s="13"/>
      <c r="F14" s="13"/>
      <c r="G14" s="13"/>
    </row>
    <row r="15" spans="2:7">
      <c r="B15" s="3" t="s">
        <v>0</v>
      </c>
      <c r="C15" s="3" t="s">
        <v>1</v>
      </c>
      <c r="D15" s="3" t="s">
        <v>2</v>
      </c>
      <c r="E15" s="3" t="s">
        <v>3</v>
      </c>
      <c r="F15" s="3"/>
      <c r="G15" s="3" t="s">
        <v>5</v>
      </c>
    </row>
    <row r="16" ht="101.5" spans="2:7">
      <c r="B16" s="9" t="s">
        <v>24</v>
      </c>
      <c r="C16" s="10" t="s">
        <v>25</v>
      </c>
      <c r="D16" s="9" t="s">
        <v>8</v>
      </c>
      <c r="E16" s="11" t="s">
        <v>9</v>
      </c>
      <c r="F16" s="12">
        <v>1560</v>
      </c>
      <c r="G16" s="9" t="s">
        <v>26</v>
      </c>
    </row>
    <row r="17" ht="29" spans="2:7">
      <c r="B17" s="9" t="s">
        <v>24</v>
      </c>
      <c r="C17" s="10" t="s">
        <v>25</v>
      </c>
      <c r="D17" s="9"/>
      <c r="E17" s="11" t="s">
        <v>11</v>
      </c>
      <c r="F17" s="12">
        <v>24</v>
      </c>
      <c r="G17" s="12">
        <v>1623219</v>
      </c>
    </row>
    <row r="18" spans="2:7">
      <c r="B18" s="13"/>
      <c r="C18" s="13"/>
      <c r="D18" s="13"/>
      <c r="E18" s="13"/>
      <c r="F18" s="13"/>
      <c r="G18" s="13"/>
    </row>
    <row r="19" spans="2:7">
      <c r="B19" s="3" t="s">
        <v>0</v>
      </c>
      <c r="C19" s="3" t="s">
        <v>1</v>
      </c>
      <c r="D19" s="3" t="s">
        <v>2</v>
      </c>
      <c r="E19" s="3" t="s">
        <v>3</v>
      </c>
      <c r="F19" s="3" t="s">
        <v>4</v>
      </c>
      <c r="G19" s="3" t="s">
        <v>5</v>
      </c>
    </row>
    <row r="20" ht="101.5" spans="2:7">
      <c r="B20" s="9" t="s">
        <v>27</v>
      </c>
      <c r="C20" s="10" t="s">
        <v>14</v>
      </c>
      <c r="D20" s="9" t="s">
        <v>8</v>
      </c>
      <c r="E20" s="11" t="s">
        <v>9</v>
      </c>
      <c r="F20" s="12">
        <v>1029</v>
      </c>
      <c r="G20" s="9" t="s">
        <v>28</v>
      </c>
    </row>
    <row r="21" ht="14.5" spans="2:7">
      <c r="B21" s="9" t="s">
        <v>27</v>
      </c>
      <c r="C21" s="10" t="s">
        <v>14</v>
      </c>
      <c r="D21" s="9"/>
      <c r="E21" s="11" t="s">
        <v>11</v>
      </c>
      <c r="F21" s="12">
        <v>15</v>
      </c>
      <c r="G21" s="12">
        <v>1623249</v>
      </c>
    </row>
    <row r="22" spans="2:7">
      <c r="B22" s="13"/>
      <c r="C22" s="13"/>
      <c r="D22" s="13"/>
      <c r="E22" s="13"/>
      <c r="F22" s="13"/>
      <c r="G22" s="13"/>
    </row>
    <row r="23" spans="2:7">
      <c r="B23" s="3" t="s">
        <v>0</v>
      </c>
      <c r="C23" s="3" t="s">
        <v>1</v>
      </c>
      <c r="D23" s="3" t="s">
        <v>2</v>
      </c>
      <c r="E23" s="3" t="s">
        <v>3</v>
      </c>
      <c r="F23" s="3"/>
      <c r="G23" s="3" t="s">
        <v>5</v>
      </c>
    </row>
    <row r="24" ht="87" spans="2:7">
      <c r="B24" s="9" t="s">
        <v>29</v>
      </c>
      <c r="C24" s="10" t="s">
        <v>30</v>
      </c>
      <c r="D24" s="9" t="s">
        <v>8</v>
      </c>
      <c r="E24" s="11" t="s">
        <v>9</v>
      </c>
      <c r="F24" s="12">
        <v>1212</v>
      </c>
      <c r="G24" s="9" t="s">
        <v>31</v>
      </c>
    </row>
    <row r="25" ht="14.5" spans="2:7">
      <c r="B25" s="9" t="s">
        <v>29</v>
      </c>
      <c r="C25" s="10" t="s">
        <v>30</v>
      </c>
      <c r="D25" s="9"/>
      <c r="E25" s="11" t="s">
        <v>11</v>
      </c>
      <c r="F25" s="12">
        <v>21</v>
      </c>
      <c r="G25" s="12">
        <v>1625175</v>
      </c>
    </row>
    <row r="26" spans="2:7">
      <c r="B26" s="13"/>
      <c r="C26" s="13"/>
      <c r="D26" s="13"/>
      <c r="E26" s="13"/>
      <c r="F26" s="13"/>
      <c r="G26" s="13"/>
    </row>
    <row r="27" spans="2:7">
      <c r="B27" s="3" t="s">
        <v>0</v>
      </c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</row>
    <row r="28" ht="101.5" spans="2:7">
      <c r="B28" s="9" t="s">
        <v>33</v>
      </c>
      <c r="C28" s="10" t="s">
        <v>34</v>
      </c>
      <c r="D28" s="9" t="s">
        <v>8</v>
      </c>
      <c r="E28" s="11" t="s">
        <v>9</v>
      </c>
      <c r="F28" s="12">
        <v>1134</v>
      </c>
      <c r="G28" s="9" t="s">
        <v>35</v>
      </c>
    </row>
    <row r="29" ht="14.5" spans="2:7">
      <c r="B29" s="9" t="s">
        <v>33</v>
      </c>
      <c r="C29" s="10" t="s">
        <v>34</v>
      </c>
      <c r="D29" s="9"/>
      <c r="E29" s="11" t="s">
        <v>11</v>
      </c>
      <c r="F29" s="12">
        <v>18</v>
      </c>
      <c r="G29" s="12">
        <v>1623824</v>
      </c>
    </row>
    <row r="30" spans="2:7">
      <c r="B30" s="13"/>
      <c r="C30" s="13"/>
      <c r="D30" s="13"/>
      <c r="E30" s="13"/>
      <c r="F30" s="13"/>
      <c r="G30" s="13"/>
    </row>
    <row r="31" spans="2:7">
      <c r="B31" s="3" t="s">
        <v>0</v>
      </c>
      <c r="C31" s="3" t="s">
        <v>1</v>
      </c>
      <c r="D31" s="3" t="s">
        <v>2</v>
      </c>
      <c r="E31" s="3" t="s">
        <v>3</v>
      </c>
      <c r="F31" s="3" t="s">
        <v>4</v>
      </c>
      <c r="G31" s="3" t="s">
        <v>5</v>
      </c>
    </row>
    <row r="32" ht="101.5" spans="2:7">
      <c r="B32" s="9" t="s">
        <v>37</v>
      </c>
      <c r="C32" s="10" t="s">
        <v>38</v>
      </c>
      <c r="D32" s="9" t="s">
        <v>8</v>
      </c>
      <c r="E32" s="11" t="s">
        <v>9</v>
      </c>
      <c r="F32" s="12">
        <v>1590</v>
      </c>
      <c r="G32" s="9" t="s">
        <v>39</v>
      </c>
    </row>
    <row r="33" ht="14.5" spans="2:7">
      <c r="B33" s="9" t="s">
        <v>37</v>
      </c>
      <c r="C33" s="10" t="s">
        <v>38</v>
      </c>
      <c r="D33" s="9"/>
      <c r="E33" s="11" t="s">
        <v>11</v>
      </c>
      <c r="F33" s="12">
        <v>24</v>
      </c>
      <c r="G33" s="9">
        <v>1623963</v>
      </c>
    </row>
    <row r="34" spans="2:7">
      <c r="B34" s="13"/>
      <c r="C34" s="13"/>
      <c r="D34" s="13"/>
      <c r="E34" s="13"/>
      <c r="F34" s="13"/>
      <c r="G34" s="13"/>
    </row>
    <row r="35" spans="2:7">
      <c r="B35" s="3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</row>
    <row r="36" ht="101.5" spans="2:7">
      <c r="B36" s="9" t="s">
        <v>40</v>
      </c>
      <c r="C36" s="10" t="s">
        <v>41</v>
      </c>
      <c r="D36" s="9" t="s">
        <v>8</v>
      </c>
      <c r="E36" s="11" t="s">
        <v>9</v>
      </c>
      <c r="F36" s="12">
        <v>3225</v>
      </c>
      <c r="G36" s="9" t="s">
        <v>42</v>
      </c>
    </row>
    <row r="37" ht="14.5" spans="2:7">
      <c r="B37" s="9" t="s">
        <v>40</v>
      </c>
      <c r="C37" s="10" t="s">
        <v>41</v>
      </c>
      <c r="D37" s="9"/>
      <c r="E37" s="11" t="s">
        <v>11</v>
      </c>
      <c r="F37" s="12">
        <v>48</v>
      </c>
      <c r="G37" s="12">
        <v>1624048</v>
      </c>
    </row>
  </sheetData>
  <mergeCells count="6">
    <mergeCell ref="C2:C3"/>
    <mergeCell ref="C4:C5"/>
    <mergeCell ref="D2:D5"/>
    <mergeCell ref="D12:D13"/>
    <mergeCell ref="D16:D17"/>
    <mergeCell ref="D20:D2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45"/>
  <sheetViews>
    <sheetView tabSelected="1" workbookViewId="0">
      <selection activeCell="L4" sqref="L4"/>
    </sheetView>
  </sheetViews>
  <sheetFormatPr defaultColWidth="8.72727272727273" defaultRowHeight="14"/>
  <cols>
    <col min="1" max="1" width="8.72727272727273" style="2"/>
    <col min="2" max="6" width="16.4545454545455" style="2" customWidth="1"/>
    <col min="7" max="7" width="24.2727272727273" style="2" customWidth="1"/>
    <col min="8" max="10" width="8.72727272727273" style="2"/>
    <col min="11" max="11" width="11.8181818181818" style="2" customWidth="1"/>
    <col min="12" max="12" width="9.54545454545454" style="2"/>
    <col min="13" max="16384" width="8.72727272727273" style="2"/>
  </cols>
  <sheetData>
    <row r="1" spans="2:7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</row>
    <row r="2" ht="101.5" spans="2:7">
      <c r="B2" s="5" t="s">
        <v>6</v>
      </c>
      <c r="C2" s="5" t="s">
        <v>7</v>
      </c>
      <c r="D2" s="16" t="s">
        <v>8</v>
      </c>
      <c r="E2" s="6" t="s">
        <v>9</v>
      </c>
      <c r="F2" s="17">
        <f>'Sheet1 (2)'!F2*1.03</f>
        <v>1708.77</v>
      </c>
      <c r="G2" s="7" t="s">
        <v>10</v>
      </c>
    </row>
    <row r="3" ht="14.5" spans="2:12">
      <c r="B3" s="5" t="s">
        <v>6</v>
      </c>
      <c r="C3" s="5"/>
      <c r="D3" s="16"/>
      <c r="E3" s="6" t="s">
        <v>11</v>
      </c>
      <c r="F3" s="17">
        <f>'Sheet1 (2)'!F3*1.03</f>
        <v>27.81</v>
      </c>
      <c r="G3" s="7">
        <v>1623209</v>
      </c>
      <c r="K3" s="28" t="s">
        <v>44</v>
      </c>
      <c r="L3" s="29">
        <f>F2+F4+F9+F14+F19+F24+F29+F34+F39+F44</f>
        <v>16290.48</v>
      </c>
    </row>
    <row r="4" ht="101.5" spans="2:12">
      <c r="B4" s="5" t="s">
        <v>6</v>
      </c>
      <c r="C4" s="5" t="s">
        <v>14</v>
      </c>
      <c r="D4" s="16"/>
      <c r="E4" s="6" t="s">
        <v>9</v>
      </c>
      <c r="F4" s="17">
        <f>'Sheet1 (2)'!F4*1.03</f>
        <v>1677.87</v>
      </c>
      <c r="G4" s="7" t="s">
        <v>10</v>
      </c>
      <c r="K4" s="28" t="s">
        <v>45</v>
      </c>
      <c r="L4" s="29">
        <f>F3+F5+F10+F15+F20+F25+F30+F35+F40+F45</f>
        <v>247.2</v>
      </c>
    </row>
    <row r="5" ht="14.5" spans="2:7">
      <c r="B5" s="5" t="s">
        <v>6</v>
      </c>
      <c r="C5" s="5"/>
      <c r="D5" s="16"/>
      <c r="E5" s="6" t="s">
        <v>11</v>
      </c>
      <c r="F5" s="17">
        <f>'Sheet1 (2)'!F5*1.03</f>
        <v>24.72</v>
      </c>
      <c r="G5" s="7">
        <v>1623209</v>
      </c>
    </row>
    <row r="6" ht="14.5" spans="2:7">
      <c r="B6" s="18"/>
      <c r="C6" s="18"/>
      <c r="D6" s="19"/>
      <c r="E6" s="19"/>
      <c r="F6" s="20"/>
      <c r="G6" s="21"/>
    </row>
    <row r="8" ht="14.5" spans="2:7">
      <c r="B8" s="3" t="s">
        <v>0</v>
      </c>
      <c r="C8" s="3" t="s">
        <v>1</v>
      </c>
      <c r="D8" s="3" t="s">
        <v>2</v>
      </c>
      <c r="E8" s="3" t="s">
        <v>3</v>
      </c>
      <c r="F8" s="3" t="s">
        <v>4</v>
      </c>
      <c r="G8" s="3" t="s">
        <v>16</v>
      </c>
    </row>
    <row r="9" ht="101.5" spans="2:7">
      <c r="B9" s="7" t="s">
        <v>17</v>
      </c>
      <c r="C9" s="8" t="s">
        <v>18</v>
      </c>
      <c r="D9" s="6" t="s">
        <v>8</v>
      </c>
      <c r="E9" s="6" t="s">
        <v>9</v>
      </c>
      <c r="F9" s="17">
        <f>'Sheet1 (2)'!F8*1.03</f>
        <v>1047.51</v>
      </c>
      <c r="G9" s="7" t="s">
        <v>19</v>
      </c>
    </row>
    <row r="10" ht="14.5" spans="2:7">
      <c r="B10" s="7" t="s">
        <v>17</v>
      </c>
      <c r="C10" s="8" t="s">
        <v>18</v>
      </c>
      <c r="D10" s="6"/>
      <c r="E10" s="6" t="s">
        <v>11</v>
      </c>
      <c r="F10" s="17">
        <f>'Sheet1 (2)'!F9*1.03</f>
        <v>15.45</v>
      </c>
      <c r="G10" s="7">
        <v>1624250</v>
      </c>
    </row>
    <row r="11" spans="6:6">
      <c r="F11" s="22"/>
    </row>
    <row r="12" s="13" customFormat="1" spans="2:7">
      <c r="B12" s="23"/>
      <c r="C12" s="23"/>
      <c r="D12" s="23"/>
      <c r="E12" s="23"/>
      <c r="F12" s="24"/>
      <c r="G12" s="23"/>
    </row>
    <row r="13" spans="2:7">
      <c r="B13" s="3" t="s">
        <v>0</v>
      </c>
      <c r="C13" s="3" t="s">
        <v>1</v>
      </c>
      <c r="D13" s="3" t="s">
        <v>2</v>
      </c>
      <c r="E13" s="3" t="s">
        <v>3</v>
      </c>
      <c r="F13" s="25" t="s">
        <v>4</v>
      </c>
      <c r="G13" s="3" t="s">
        <v>5</v>
      </c>
    </row>
    <row r="14" ht="101.5" spans="2:7">
      <c r="B14" s="9" t="s">
        <v>21</v>
      </c>
      <c r="C14" s="10" t="s">
        <v>22</v>
      </c>
      <c r="D14" s="9" t="s">
        <v>8</v>
      </c>
      <c r="E14" s="11" t="s">
        <v>9</v>
      </c>
      <c r="F14" s="26">
        <f>'Sheet1 (2)'!F12*1.03</f>
        <v>1813.83</v>
      </c>
      <c r="G14" s="9" t="s">
        <v>23</v>
      </c>
    </row>
    <row r="15" ht="29" spans="2:7">
      <c r="B15" s="9" t="s">
        <v>21</v>
      </c>
      <c r="C15" s="10" t="s">
        <v>22</v>
      </c>
      <c r="D15" s="9"/>
      <c r="E15" s="11" t="s">
        <v>11</v>
      </c>
      <c r="F15" s="26">
        <f>'Sheet1 (2)'!F13*1.03</f>
        <v>24.72</v>
      </c>
      <c r="G15" s="12">
        <v>1623803</v>
      </c>
    </row>
    <row r="16" spans="2:7">
      <c r="B16" s="13"/>
      <c r="C16" s="13"/>
      <c r="D16" s="13"/>
      <c r="E16" s="13"/>
      <c r="F16" s="27"/>
      <c r="G16" s="13"/>
    </row>
    <row r="17" s="13" customFormat="1" spans="2:7">
      <c r="B17" s="23"/>
      <c r="C17" s="23"/>
      <c r="D17" s="23"/>
      <c r="E17" s="23"/>
      <c r="F17" s="24"/>
      <c r="G17" s="23"/>
    </row>
    <row r="18" spans="2:7">
      <c r="B18" s="3" t="s">
        <v>0</v>
      </c>
      <c r="C18" s="3" t="s">
        <v>1</v>
      </c>
      <c r="D18" s="3" t="s">
        <v>2</v>
      </c>
      <c r="E18" s="3" t="s">
        <v>3</v>
      </c>
      <c r="F18" s="25"/>
      <c r="G18" s="3" t="s">
        <v>5</v>
      </c>
    </row>
    <row r="19" ht="101.5" spans="2:7">
      <c r="B19" s="9" t="s">
        <v>24</v>
      </c>
      <c r="C19" s="10" t="s">
        <v>25</v>
      </c>
      <c r="D19" s="9" t="s">
        <v>8</v>
      </c>
      <c r="E19" s="11" t="s">
        <v>9</v>
      </c>
      <c r="F19" s="26">
        <f>1560*1.03</f>
        <v>1606.8</v>
      </c>
      <c r="G19" s="9" t="s">
        <v>26</v>
      </c>
    </row>
    <row r="20" ht="29" spans="2:7">
      <c r="B20" s="9" t="s">
        <v>24</v>
      </c>
      <c r="C20" s="10" t="s">
        <v>25</v>
      </c>
      <c r="D20" s="9"/>
      <c r="E20" s="11" t="s">
        <v>11</v>
      </c>
      <c r="F20" s="26">
        <f>24*1.03</f>
        <v>24.72</v>
      </c>
      <c r="G20" s="12">
        <v>1623219</v>
      </c>
    </row>
    <row r="21" spans="2:7">
      <c r="B21" s="13"/>
      <c r="C21" s="13"/>
      <c r="D21" s="13"/>
      <c r="E21" s="13"/>
      <c r="F21" s="27"/>
      <c r="G21" s="13"/>
    </row>
    <row r="22" s="13" customFormat="1" spans="2:7">
      <c r="B22" s="23"/>
      <c r="C22" s="23"/>
      <c r="D22" s="23"/>
      <c r="E22" s="23"/>
      <c r="F22" s="24"/>
      <c r="G22" s="23"/>
    </row>
    <row r="23" spans="2:7">
      <c r="B23" s="3" t="s">
        <v>0</v>
      </c>
      <c r="C23" s="3" t="s">
        <v>1</v>
      </c>
      <c r="D23" s="3" t="s">
        <v>2</v>
      </c>
      <c r="E23" s="3" t="s">
        <v>3</v>
      </c>
      <c r="F23" s="25" t="s">
        <v>4</v>
      </c>
      <c r="G23" s="3" t="s">
        <v>5</v>
      </c>
    </row>
    <row r="24" ht="101.5" spans="2:7">
      <c r="B24" s="9" t="s">
        <v>27</v>
      </c>
      <c r="C24" s="10" t="s">
        <v>14</v>
      </c>
      <c r="D24" s="9" t="s">
        <v>8</v>
      </c>
      <c r="E24" s="11" t="s">
        <v>9</v>
      </c>
      <c r="F24" s="26">
        <f>1029*1.03</f>
        <v>1059.87</v>
      </c>
      <c r="G24" s="9" t="s">
        <v>28</v>
      </c>
    </row>
    <row r="25" ht="14.5" spans="2:7">
      <c r="B25" s="9" t="s">
        <v>27</v>
      </c>
      <c r="C25" s="10" t="s">
        <v>14</v>
      </c>
      <c r="D25" s="9"/>
      <c r="E25" s="11" t="s">
        <v>11</v>
      </c>
      <c r="F25" s="26">
        <f>15*1.03</f>
        <v>15.45</v>
      </c>
      <c r="G25" s="12">
        <v>1623249</v>
      </c>
    </row>
    <row r="26" spans="2:7">
      <c r="B26" s="13"/>
      <c r="C26" s="13"/>
      <c r="D26" s="13"/>
      <c r="E26" s="13"/>
      <c r="F26" s="27"/>
      <c r="G26" s="13"/>
    </row>
    <row r="27" spans="2:7">
      <c r="B27" s="13"/>
      <c r="C27" s="13"/>
      <c r="D27" s="13"/>
      <c r="E27" s="13"/>
      <c r="F27" s="27"/>
      <c r="G27" s="13"/>
    </row>
    <row r="28" spans="2:7">
      <c r="B28" s="3" t="s">
        <v>0</v>
      </c>
      <c r="C28" s="3" t="s">
        <v>1</v>
      </c>
      <c r="D28" s="3" t="s">
        <v>2</v>
      </c>
      <c r="E28" s="3" t="s">
        <v>3</v>
      </c>
      <c r="F28" s="25"/>
      <c r="G28" s="3" t="s">
        <v>5</v>
      </c>
    </row>
    <row r="29" ht="87" spans="2:7">
      <c r="B29" s="9" t="s">
        <v>29</v>
      </c>
      <c r="C29" s="10" t="s">
        <v>30</v>
      </c>
      <c r="D29" s="9" t="s">
        <v>8</v>
      </c>
      <c r="E29" s="11" t="s">
        <v>9</v>
      </c>
      <c r="F29" s="26">
        <f>1212*1.03</f>
        <v>1248.36</v>
      </c>
      <c r="G29" s="9" t="s">
        <v>31</v>
      </c>
    </row>
    <row r="30" ht="14.5" spans="2:7">
      <c r="B30" s="9" t="s">
        <v>29</v>
      </c>
      <c r="C30" s="10" t="s">
        <v>30</v>
      </c>
      <c r="D30" s="9"/>
      <c r="E30" s="11" t="s">
        <v>11</v>
      </c>
      <c r="F30" s="26">
        <f>21*1.03</f>
        <v>21.63</v>
      </c>
      <c r="G30" s="12">
        <v>1625175</v>
      </c>
    </row>
    <row r="31" spans="2:7">
      <c r="B31" s="13"/>
      <c r="C31" s="13"/>
      <c r="D31" s="13"/>
      <c r="E31" s="13"/>
      <c r="F31" s="27"/>
      <c r="G31" s="13"/>
    </row>
    <row r="32" spans="2:7">
      <c r="B32" s="13"/>
      <c r="C32" s="13"/>
      <c r="D32" s="13"/>
      <c r="E32" s="13"/>
      <c r="F32" s="27"/>
      <c r="G32" s="13"/>
    </row>
    <row r="33" spans="2:7">
      <c r="B33" s="3" t="s">
        <v>0</v>
      </c>
      <c r="C33" s="3" t="s">
        <v>1</v>
      </c>
      <c r="D33" s="3" t="s">
        <v>2</v>
      </c>
      <c r="E33" s="3" t="s">
        <v>3</v>
      </c>
      <c r="F33" s="25" t="s">
        <v>4</v>
      </c>
      <c r="G33" s="3" t="s">
        <v>5</v>
      </c>
    </row>
    <row r="34" ht="101.5" spans="2:7">
      <c r="B34" s="9" t="s">
        <v>33</v>
      </c>
      <c r="C34" s="10" t="s">
        <v>34</v>
      </c>
      <c r="D34" s="9" t="s">
        <v>8</v>
      </c>
      <c r="E34" s="11" t="s">
        <v>9</v>
      </c>
      <c r="F34" s="26">
        <f>1134*1.03</f>
        <v>1168.02</v>
      </c>
      <c r="G34" s="9" t="s">
        <v>35</v>
      </c>
    </row>
    <row r="35" ht="14.5" spans="2:7">
      <c r="B35" s="9" t="s">
        <v>33</v>
      </c>
      <c r="C35" s="10" t="s">
        <v>34</v>
      </c>
      <c r="D35" s="9"/>
      <c r="E35" s="11" t="s">
        <v>11</v>
      </c>
      <c r="F35" s="26">
        <f>18*1.03</f>
        <v>18.54</v>
      </c>
      <c r="G35" s="12">
        <v>1623824</v>
      </c>
    </row>
    <row r="36" spans="2:7">
      <c r="B36" s="13"/>
      <c r="C36" s="13"/>
      <c r="D36" s="13"/>
      <c r="E36" s="13"/>
      <c r="F36" s="27"/>
      <c r="G36" s="13"/>
    </row>
    <row r="37" spans="2:7">
      <c r="B37" s="13"/>
      <c r="C37" s="13"/>
      <c r="D37" s="13"/>
      <c r="E37" s="13"/>
      <c r="F37" s="27"/>
      <c r="G37" s="13"/>
    </row>
    <row r="38" spans="2:7">
      <c r="B38" s="3" t="s">
        <v>0</v>
      </c>
      <c r="C38" s="3" t="s">
        <v>1</v>
      </c>
      <c r="D38" s="3" t="s">
        <v>2</v>
      </c>
      <c r="E38" s="3" t="s">
        <v>3</v>
      </c>
      <c r="F38" s="25" t="s">
        <v>4</v>
      </c>
      <c r="G38" s="3" t="s">
        <v>5</v>
      </c>
    </row>
    <row r="39" ht="101.5" spans="2:7">
      <c r="B39" s="9" t="s">
        <v>37</v>
      </c>
      <c r="C39" s="10" t="s">
        <v>38</v>
      </c>
      <c r="D39" s="9" t="s">
        <v>8</v>
      </c>
      <c r="E39" s="11" t="s">
        <v>9</v>
      </c>
      <c r="F39" s="26">
        <f>1590*1.03</f>
        <v>1637.7</v>
      </c>
      <c r="G39" s="9" t="s">
        <v>39</v>
      </c>
    </row>
    <row r="40" ht="14.5" spans="2:7">
      <c r="B40" s="9" t="s">
        <v>37</v>
      </c>
      <c r="C40" s="10" t="s">
        <v>38</v>
      </c>
      <c r="D40" s="9"/>
      <c r="E40" s="11" t="s">
        <v>11</v>
      </c>
      <c r="F40" s="26">
        <f>24*1.03</f>
        <v>24.72</v>
      </c>
      <c r="G40" s="9">
        <v>1623963</v>
      </c>
    </row>
    <row r="41" spans="2:7">
      <c r="B41" s="13"/>
      <c r="C41" s="13"/>
      <c r="D41" s="13"/>
      <c r="E41" s="13"/>
      <c r="F41" s="27"/>
      <c r="G41" s="13"/>
    </row>
    <row r="42" spans="2:7">
      <c r="B42" s="13"/>
      <c r="C42" s="13"/>
      <c r="D42" s="13"/>
      <c r="E42" s="13"/>
      <c r="F42" s="27"/>
      <c r="G42" s="13"/>
    </row>
    <row r="43" spans="2:7">
      <c r="B43" s="3" t="s">
        <v>0</v>
      </c>
      <c r="C43" s="3" t="s">
        <v>1</v>
      </c>
      <c r="D43" s="3" t="s">
        <v>2</v>
      </c>
      <c r="E43" s="3" t="s">
        <v>3</v>
      </c>
      <c r="F43" s="25" t="s">
        <v>4</v>
      </c>
      <c r="G43" s="3" t="s">
        <v>5</v>
      </c>
    </row>
    <row r="44" ht="101.5" spans="2:7">
      <c r="B44" s="9" t="s">
        <v>40</v>
      </c>
      <c r="C44" s="10" t="s">
        <v>41</v>
      </c>
      <c r="D44" s="9" t="s">
        <v>8</v>
      </c>
      <c r="E44" s="11" t="s">
        <v>9</v>
      </c>
      <c r="F44" s="26">
        <f>3225*1.03</f>
        <v>3321.75</v>
      </c>
      <c r="G44" s="9" t="s">
        <v>42</v>
      </c>
    </row>
    <row r="45" ht="14.5" spans="2:7">
      <c r="B45" s="9" t="s">
        <v>40</v>
      </c>
      <c r="C45" s="10" t="s">
        <v>41</v>
      </c>
      <c r="D45" s="9"/>
      <c r="E45" s="11" t="s">
        <v>11</v>
      </c>
      <c r="F45" s="26">
        <f>48*1.03</f>
        <v>49.44</v>
      </c>
      <c r="G45" s="12">
        <v>1624048</v>
      </c>
    </row>
  </sheetData>
  <mergeCells count="6">
    <mergeCell ref="C2:C3"/>
    <mergeCell ref="C4:C5"/>
    <mergeCell ref="D2:D5"/>
    <mergeCell ref="D14:D15"/>
    <mergeCell ref="D19:D20"/>
    <mergeCell ref="D24:D2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9"/>
  <sheetViews>
    <sheetView workbookViewId="0">
      <selection activeCell="E29" sqref="E29:F29"/>
    </sheetView>
  </sheetViews>
  <sheetFormatPr defaultColWidth="8.72727272727273" defaultRowHeight="14" outlineLevelCol="5"/>
  <cols>
    <col min="1" max="1" width="8.72727272727273" style="1"/>
    <col min="2" max="5" width="16.4545454545455" style="2" customWidth="1"/>
    <col min="6" max="6" width="24.2727272727273" style="2" customWidth="1"/>
    <col min="7" max="16384" width="8.72727272727273" style="1"/>
  </cols>
  <sheetData>
    <row r="1" spans="2:6">
      <c r="B1" s="3" t="s">
        <v>0</v>
      </c>
      <c r="C1" s="3" t="s">
        <v>1</v>
      </c>
      <c r="D1" s="3" t="s">
        <v>3</v>
      </c>
      <c r="E1" s="3" t="s">
        <v>4</v>
      </c>
      <c r="F1" s="3" t="s">
        <v>5</v>
      </c>
    </row>
    <row r="2" ht="14.5" spans="2:6">
      <c r="B2" s="4" t="s">
        <v>6</v>
      </c>
      <c r="C2" s="5" t="s">
        <v>7</v>
      </c>
      <c r="D2" s="6" t="s">
        <v>12</v>
      </c>
      <c r="E2" s="7">
        <f>27*2</f>
        <v>54</v>
      </c>
      <c r="F2" s="7">
        <v>1623209</v>
      </c>
    </row>
    <row r="3" ht="14.5" spans="2:6">
      <c r="B3" s="4" t="s">
        <v>6</v>
      </c>
      <c r="C3" s="5" t="s">
        <v>14</v>
      </c>
      <c r="D3" s="6" t="s">
        <v>12</v>
      </c>
      <c r="E3" s="7">
        <f>24*2</f>
        <v>48</v>
      </c>
      <c r="F3" s="7">
        <v>1623209</v>
      </c>
    </row>
    <row r="5" ht="14.5" spans="2:6">
      <c r="B5" s="3" t="s">
        <v>0</v>
      </c>
      <c r="C5" s="3" t="s">
        <v>1</v>
      </c>
      <c r="D5" s="3" t="s">
        <v>3</v>
      </c>
      <c r="E5" s="3" t="s">
        <v>4</v>
      </c>
      <c r="F5" s="3" t="s">
        <v>16</v>
      </c>
    </row>
    <row r="6" ht="14.5" spans="2:6">
      <c r="B6" s="7" t="s">
        <v>17</v>
      </c>
      <c r="C6" s="8" t="s">
        <v>18</v>
      </c>
      <c r="D6" s="6" t="s">
        <v>12</v>
      </c>
      <c r="E6" s="7">
        <f>15*2</f>
        <v>30</v>
      </c>
      <c r="F6" s="7">
        <v>1624250</v>
      </c>
    </row>
    <row r="8" spans="2:6">
      <c r="B8" s="3" t="s">
        <v>0</v>
      </c>
      <c r="C8" s="3" t="s">
        <v>1</v>
      </c>
      <c r="D8" s="3" t="s">
        <v>3</v>
      </c>
      <c r="E8" s="3" t="s">
        <v>4</v>
      </c>
      <c r="F8" s="3" t="s">
        <v>5</v>
      </c>
    </row>
    <row r="9" ht="29" spans="2:6">
      <c r="B9" s="9" t="s">
        <v>21</v>
      </c>
      <c r="C9" s="10" t="s">
        <v>22</v>
      </c>
      <c r="D9" s="11" t="s">
        <v>12</v>
      </c>
      <c r="E9" s="12">
        <f>24*2</f>
        <v>48</v>
      </c>
      <c r="F9" s="12">
        <v>1623803</v>
      </c>
    </row>
    <row r="10" spans="2:6">
      <c r="B10" s="13"/>
      <c r="C10" s="13"/>
      <c r="D10" s="13"/>
      <c r="E10" s="13"/>
      <c r="F10" s="13"/>
    </row>
    <row r="11" spans="2:6">
      <c r="B11" s="3" t="s">
        <v>0</v>
      </c>
      <c r="C11" s="3" t="s">
        <v>1</v>
      </c>
      <c r="D11" s="3" t="s">
        <v>3</v>
      </c>
      <c r="E11" s="3"/>
      <c r="F11" s="3" t="s">
        <v>5</v>
      </c>
    </row>
    <row r="12" ht="29" spans="2:6">
      <c r="B12" s="9" t="s">
        <v>24</v>
      </c>
      <c r="C12" s="10" t="s">
        <v>25</v>
      </c>
      <c r="D12" s="11" t="s">
        <v>12</v>
      </c>
      <c r="E12" s="12">
        <f>24*2</f>
        <v>48</v>
      </c>
      <c r="F12" s="12">
        <v>1623219</v>
      </c>
    </row>
    <row r="13" spans="2:6">
      <c r="B13" s="13"/>
      <c r="C13" s="13"/>
      <c r="D13" s="13"/>
      <c r="E13" s="13"/>
      <c r="F13" s="13"/>
    </row>
    <row r="14" spans="2:6">
      <c r="B14" s="3" t="s">
        <v>0</v>
      </c>
      <c r="C14" s="3" t="s">
        <v>1</v>
      </c>
      <c r="D14" s="3" t="s">
        <v>3</v>
      </c>
      <c r="E14" s="3" t="s">
        <v>4</v>
      </c>
      <c r="F14" s="3" t="s">
        <v>5</v>
      </c>
    </row>
    <row r="15" ht="14.5" spans="2:6">
      <c r="B15" s="9" t="s">
        <v>27</v>
      </c>
      <c r="C15" s="10" t="s">
        <v>14</v>
      </c>
      <c r="D15" s="11" t="s">
        <v>12</v>
      </c>
      <c r="E15" s="12">
        <f>15*2</f>
        <v>30</v>
      </c>
      <c r="F15" s="12">
        <v>1623249</v>
      </c>
    </row>
    <row r="16" spans="2:6">
      <c r="B16" s="13"/>
      <c r="C16" s="13"/>
      <c r="D16" s="13"/>
      <c r="E16" s="13"/>
      <c r="F16" s="13"/>
    </row>
    <row r="17" spans="2:6">
      <c r="B17" s="3" t="s">
        <v>0</v>
      </c>
      <c r="C17" s="3" t="s">
        <v>1</v>
      </c>
      <c r="D17" s="3" t="s">
        <v>3</v>
      </c>
      <c r="E17" s="3"/>
      <c r="F17" s="3" t="s">
        <v>5</v>
      </c>
    </row>
    <row r="18" ht="14.5" spans="2:6">
      <c r="B18" s="9" t="s">
        <v>29</v>
      </c>
      <c r="C18" s="10" t="s">
        <v>30</v>
      </c>
      <c r="D18" s="11" t="s">
        <v>12</v>
      </c>
      <c r="E18" s="12">
        <f>21*2</f>
        <v>42</v>
      </c>
      <c r="F18" s="12">
        <v>1625175</v>
      </c>
    </row>
    <row r="19" spans="2:6">
      <c r="B19" s="13"/>
      <c r="C19" s="13"/>
      <c r="D19" s="13"/>
      <c r="E19" s="13"/>
      <c r="F19" s="13"/>
    </row>
    <row r="20" spans="2:6">
      <c r="B20" s="3" t="s">
        <v>0</v>
      </c>
      <c r="C20" s="3" t="s">
        <v>1</v>
      </c>
      <c r="D20" s="3" t="s">
        <v>3</v>
      </c>
      <c r="E20" s="3" t="s">
        <v>4</v>
      </c>
      <c r="F20" s="3" t="s">
        <v>5</v>
      </c>
    </row>
    <row r="21" ht="14.5" spans="2:6">
      <c r="B21" s="9" t="s">
        <v>33</v>
      </c>
      <c r="C21" s="10" t="s">
        <v>34</v>
      </c>
      <c r="D21" s="11" t="s">
        <v>12</v>
      </c>
      <c r="E21" s="12">
        <f>18*2</f>
        <v>36</v>
      </c>
      <c r="F21" s="12">
        <v>1623824</v>
      </c>
    </row>
    <row r="22" spans="2:6">
      <c r="B22" s="13"/>
      <c r="C22" s="13"/>
      <c r="D22" s="13"/>
      <c r="E22" s="13"/>
      <c r="F22" s="13"/>
    </row>
    <row r="23" spans="2:6">
      <c r="B23" s="3" t="s">
        <v>0</v>
      </c>
      <c r="C23" s="3" t="s">
        <v>1</v>
      </c>
      <c r="D23" s="3" t="s">
        <v>3</v>
      </c>
      <c r="E23" s="3" t="s">
        <v>4</v>
      </c>
      <c r="F23" s="3" t="s">
        <v>5</v>
      </c>
    </row>
    <row r="24" ht="14.5" spans="2:6">
      <c r="B24" s="9" t="s">
        <v>37</v>
      </c>
      <c r="C24" s="10" t="s">
        <v>38</v>
      </c>
      <c r="D24" s="11" t="s">
        <v>12</v>
      </c>
      <c r="E24" s="12">
        <f>24*2</f>
        <v>48</v>
      </c>
      <c r="F24" s="9">
        <v>1623963</v>
      </c>
    </row>
    <row r="25" spans="2:6">
      <c r="B25" s="13"/>
      <c r="C25" s="13"/>
      <c r="D25" s="13"/>
      <c r="E25" s="13"/>
      <c r="F25" s="13"/>
    </row>
    <row r="26" spans="2:6">
      <c r="B26" s="3" t="s">
        <v>0</v>
      </c>
      <c r="C26" s="3" t="s">
        <v>1</v>
      </c>
      <c r="D26" s="3" t="s">
        <v>3</v>
      </c>
      <c r="E26" s="3" t="s">
        <v>4</v>
      </c>
      <c r="F26" s="3" t="s">
        <v>5</v>
      </c>
    </row>
    <row r="27" ht="14.5" spans="2:6">
      <c r="B27" s="9" t="s">
        <v>40</v>
      </c>
      <c r="C27" s="10" t="s">
        <v>41</v>
      </c>
      <c r="D27" s="11" t="s">
        <v>12</v>
      </c>
      <c r="E27" s="12">
        <f>48*2</f>
        <v>96</v>
      </c>
      <c r="F27" s="12">
        <v>1624048</v>
      </c>
    </row>
    <row r="29" spans="5:6">
      <c r="E29" s="14">
        <f>E2+E3+E6+E9+E12+E15+E18+E21+E24+E27</f>
        <v>480</v>
      </c>
      <c r="F29" s="15" t="s">
        <v>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价格牌数量（加损耗）5.20</vt:lpstr>
      <vt:lpstr>QR贴纸数量5.20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piuuuuuu</cp:lastModifiedBy>
  <dcterms:created xsi:type="dcterms:W3CDTF">2025-05-20T05:16:43Z</dcterms:created>
  <dcterms:modified xsi:type="dcterms:W3CDTF">2025-05-20T05:36:56Z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87AC2730DE394386951BB4C118F31C2A_11</vt:lpwstr>
  </property>
  <property fmtid="{D5CDD505-2E9C-101B-9397-08002B2CF9AE}" pid="3" name="KSOProductBuildVer">
    <vt:lpwstr>2052-12.1.0.20305</vt:lpwstr>
  </property>
</Properties>
</file>