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Sheet1!$8:$81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<sst xmlns="http://schemas.openxmlformats.org/spreadsheetml/2006/main" count="406" uniqueCount="95">
  <si>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</si>
  <si>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</si>
  <si>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</si>
  <si>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</si>
  <si>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</si>
  <si>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</si>
  <si>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</si>
  <si>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</si>
  <si>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</si>
  <si>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</si>
  <si>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</si>
  <si>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</si>
  <si>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</si>
  <si>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</si>
  <si>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</si>
  <si>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</si>
  <si>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</si>
  <si>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</si>
  <si>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</si>
  <si>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</si>
  <si>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</si>
  <si>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</si>
  <si>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</si>
  <si>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</si>
  <si>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</si>
  <si>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</si>
  <si>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</si>
  <si>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</si>
  <si>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</si>
  <si>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</si>
  <si>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</si>
  <si>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</si>
  <si>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</si>
  <si>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</si>
  <si>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D4046AX</t>
  </si>
  <si>
    <t>1-9</t>
  </si>
  <si>
    <t>NV64 - NAVY</t>
  </si>
  <si>
    <t>10</t>
  </si>
  <si>
    <t>1-12</t>
  </si>
  <si>
    <t>AR4 - ANTHRA</t>
  </si>
  <si>
    <t>13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</si>
  <si>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</si>
  <si>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</si>
  <si>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</si>
  <si>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</si>
  <si>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</si>
  <si>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</si>
  <si>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</si>
  <si>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</si>
  <si>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</si>
  <si>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</si>
  <si>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</si>
  <si>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</si>
  <si>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</si>
  <si>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</si>
  <si>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</si>
  <si>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</si>
  <si>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</si>
  <si>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1-6</t>
  </si>
  <si>
    <t>7</t>
  </si>
  <si>
    <t>1-7</t>
  </si>
  <si>
    <t>8</t>
  </si>
  <si>
    <t>1-5</t>
  </si>
  <si>
    <t>1-2</t>
  </si>
  <si>
    <t>1-18</t>
  </si>
  <si>
    <t>19</t>
  </si>
  <si>
    <t>1-16</t>
  </si>
  <si>
    <t>17</t>
  </si>
  <si>
    <t>1-23</t>
  </si>
  <si>
    <t>24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</si>
  <si>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</si>
  <si>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</si>
  <si>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</si>
  <si>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</si>
  <si>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</si>
  <si>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</si>
  <si>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</si>
  <si>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</si>
  <si>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</si>
  <si>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2包一箱</t>
  </si>
  <si>
    <t>1包一箱</t>
  </si>
  <si>
    <t>小计</t>
  </si>
  <si>
    <t>1617219
KAZAKHSTAN</t>
  </si>
  <si>
    <t>独色混码</t>
  </si>
  <si>
    <t>1:3:3:2:1:0</t>
  </si>
  <si>
    <t>NV64-NAVY藏青</t>
  </si>
  <si>
    <t>AR4-ANTHRA碳色</t>
  </si>
  <si>
    <t>1617220
TOPTAN5</t>
  </si>
  <si>
    <t>1617222
TOPTAN-7</t>
  </si>
  <si>
    <t>1:2:3:2:1:1</t>
  </si>
  <si>
    <t>1617224
GEORGIA</t>
  </si>
  <si>
    <t>1617226
UKRAINE</t>
  </si>
  <si>
    <t>1617227
UZBEKISTAN</t>
  </si>
  <si>
    <t>1617229
SOUTHIRAQ</t>
  </si>
  <si>
    <t>1617230
NORTH RAQ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</si>
</sst>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1">
    <font>
      <sz val="10"/>
      <name val="Arial"/>
      <charset val="0"/>
    </font>
    <font>
      <b/>
      <sz val="14"/>
      <name val="宋体"/>
      <charset val="0"/>
    </font>
    <font>
      <b/>
      <sz val="16"/>
      <color rgb="FFFF0000"/>
      <name val="宋体"/>
      <charset val="0"/>
    </font>
    <font>
      <b/>
      <sz val="22"/>
      <name val="宋体"/>
      <charset val="0"/>
    </font>
    <font>
      <b/>
      <sz val="14"/>
      <name val="宋体"/>
      <charset val="134"/>
    </font>
    <font>
      <b/>
      <sz val="14"/>
      <name val="宋体"/>
      <charset val="204"/>
    </font>
    <font>
      <b/>
      <sz val="12"/>
      <name val="宋体"/>
      <charset val="0"/>
    </font>
    <font>
      <b/>
      <sz val="16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2"/>
      <name val="宋体"/>
      <charset val="0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6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6" borderId="26" applyNumberFormat="0" applyAlignment="0" applyProtection="0">
      <alignment vertical="center"/>
    </xf>
    <xf numFmtId="0" fontId="30" fillId="7" borderId="28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9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left" vertical="top" wrapText="1"/>
    </xf>
    <xf numFmtId="176" fontId="4" fillId="0" borderId="7" xfId="0" applyNumberFormat="1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left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left" vertical="center" wrapText="1"/>
    </xf>
    <xf numFmtId="176" fontId="4" fillId="0" borderId="13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49" applyFont="1" applyFill="1" applyAlignment="1">
      <alignment horizontal="center" vertical="center"/>
    </xf>
    <xf numFmtId="49" fontId="10" fillId="0" borderId="0" xfId="49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176" fontId="15" fillId="0" borderId="19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76" fontId="15" fillId="0" borderId="19" xfId="0" applyNumberFormat="1" applyFont="1" applyFill="1" applyBorder="1" applyAlignment="1">
      <alignment horizontal="center" vertical="center" wrapText="1"/>
    </xf>
    <xf numFmtId="176" fontId="15" fillId="0" borderId="20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76" fontId="15" fillId="0" borderId="15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177" fontId="16" fillId="0" borderId="9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/>
    </xf>
    <xf numFmtId="176" fontId="13" fillId="0" borderId="19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10" fillId="0" borderId="0" xfId="49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 wrapText="1"/>
    </xf>
    <xf numFmtId="176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7" fontId="13" fillId="0" borderId="22" xfId="0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11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116"/>
  <sheetViews>
    <sheetView tabSelected="1" zoomScaleSheetLayoutView="60" workbookViewId="0">
      <selection activeCell="B79" sqref="B79"/>
    </sheetView>
  </sheetViews>
  <sheetFormatPr defaultColWidth="9.78181818181818" defaultRowHeight="15"/>
  <cols>
    <col min="1" max="1" width="16" style="35" customWidth="1"/>
    <col min="2" max="2" width="30.1" style="35" customWidth="1"/>
    <col min="3" max="3" width="12.1" style="36" customWidth="1"/>
    <col min="4" max="4" width="13.0090909090909" style="35" customWidth="1"/>
    <col min="5" max="5" width="27.6636363636364" style="35" customWidth="1"/>
    <col min="6" max="12" width="9.1" style="35" customWidth="1"/>
    <col min="13" max="13" width="5.66363636363636" style="35" customWidth="1"/>
    <col min="14" max="14" width="9" style="35" customWidth="1"/>
    <col min="15" max="15" width="10" style="37" customWidth="1"/>
    <col min="16" max="16" width="8.66363636363636" style="35" customWidth="1"/>
    <col min="17" max="17" width="7.33636363636364" style="35" customWidth="1"/>
    <col min="18" max="18" width="8.55454545454545" style="35" customWidth="1"/>
    <col min="19" max="20" width="8.89090909090909" style="35" customWidth="1"/>
    <col min="21" max="21" width="10.3363636363636" style="35" customWidth="1"/>
    <col min="22" max="22" width="9" style="35" customWidth="1"/>
    <col min="23" max="16384" width="9.78181818181818" style="35"/>
  </cols>
  <sheetData>
    <row r="1" s="33" customFormat="1" spans="1:21">
      <c r="A1" s="35"/>
      <c r="B1" s="35"/>
      <c r="C1" s="36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7"/>
      <c r="P1" s="35"/>
      <c r="Q1" s="35"/>
      <c r="R1" s="35"/>
      <c r="S1" s="35"/>
      <c r="T1" s="35"/>
      <c r="U1" s="35"/>
    </row>
    <row r="2" s="33" customFormat="1" ht="12.5" spans="1:21">
      <c r="A2" s="38" t="s">
        <v>0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4"/>
      <c r="P2" s="38"/>
      <c r="Q2" s="38"/>
      <c r="R2" s="38"/>
      <c r="S2" s="38"/>
      <c r="T2" s="38"/>
      <c r="U2" s="38"/>
    </row>
    <row r="3" s="33" customFormat="1" ht="12.5" spans="1:2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="33" customFormat="1" ht="13" spans="1:15">
      <c r="A4" s="96" t="s">
        <v>2</v>
      </c>
      <c r="B4" s="40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75"/>
    </row>
    <row r="5" s="33" customFormat="1" ht="20" spans="1:21">
      <c r="A5" s="42" t="s">
        <v>3</v>
      </c>
      <c r="B5" s="42"/>
      <c r="C5" s="4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76"/>
      <c r="P5" s="42"/>
      <c r="Q5" s="42"/>
      <c r="R5" s="42"/>
      <c r="S5" s="42"/>
      <c r="T5" s="42"/>
      <c r="U5" s="42"/>
    </row>
    <row r="6" s="34" customFormat="1" ht="19.5" customHeight="1" spans="1:21">
      <c r="A6" s="35"/>
      <c r="B6" s="44"/>
      <c r="C6" s="45"/>
      <c r="D6" s="44"/>
      <c r="F6" s="44"/>
      <c r="G6" s="44"/>
      <c r="H6" s="44"/>
      <c r="I6" s="44"/>
      <c r="J6" s="44"/>
      <c r="K6" s="44"/>
      <c r="L6" s="44"/>
      <c r="M6" s="44"/>
      <c r="N6" s="77" t="s">
        <v>4</v>
      </c>
      <c r="O6" s="77"/>
      <c r="P6" s="47"/>
      <c r="Q6" s="89"/>
      <c r="R6" s="89"/>
      <c r="S6" s="89"/>
      <c r="T6" s="89"/>
      <c r="U6" s="89"/>
    </row>
    <row r="7" s="35" customFormat="1" ht="15.5" spans="1:19">
      <c r="A7" s="46"/>
      <c r="B7" s="47"/>
      <c r="C7" s="48"/>
      <c r="D7" s="47"/>
      <c r="E7" s="47"/>
      <c r="F7" s="46"/>
      <c r="G7" s="46"/>
      <c r="H7" s="46"/>
      <c r="I7" s="46"/>
      <c r="J7" s="46"/>
      <c r="K7" s="46"/>
      <c r="L7" s="78"/>
      <c r="M7" s="78"/>
      <c r="N7" s="47" t="s">
        <v>5</v>
      </c>
      <c r="O7" s="78"/>
      <c r="P7" s="47"/>
      <c r="Q7" s="47"/>
      <c r="R7" s="47"/>
      <c r="S7" s="78"/>
    </row>
    <row r="8" s="35" customFormat="1" ht="15.5" spans="1:22">
      <c r="A8" s="49"/>
      <c r="B8" s="50"/>
      <c r="C8" s="51"/>
      <c r="D8" s="50"/>
      <c r="E8" s="50"/>
      <c r="F8" s="49"/>
      <c r="G8" s="49"/>
      <c r="H8" s="49"/>
      <c r="I8" s="49"/>
      <c r="J8" s="49"/>
      <c r="K8" s="49"/>
      <c r="L8" s="49"/>
      <c r="M8" s="50"/>
      <c r="N8" s="50"/>
      <c r="O8" s="49"/>
      <c r="P8" s="67" t="s">
        <v>6</v>
      </c>
      <c r="Q8" s="90"/>
      <c r="R8" s="90"/>
      <c r="S8" s="90"/>
      <c r="T8" s="90"/>
      <c r="U8" s="90"/>
      <c r="V8" s="88"/>
    </row>
    <row r="9" s="35" customFormat="1" spans="1:22">
      <c r="A9" s="52"/>
      <c r="B9" s="53"/>
      <c r="C9" s="54"/>
      <c r="D9" s="55"/>
      <c r="E9" s="55"/>
      <c r="F9" s="56"/>
      <c r="G9" s="56"/>
      <c r="H9" s="56"/>
      <c r="I9" s="56"/>
      <c r="J9" s="56"/>
      <c r="K9" s="56"/>
      <c r="L9" s="56"/>
      <c r="M9" s="55"/>
      <c r="N9" s="79"/>
      <c r="O9" s="63"/>
      <c r="P9" s="80" t="s">
        <v>7</v>
      </c>
      <c r="Q9" s="91"/>
      <c r="R9" s="92"/>
      <c r="S9" s="55"/>
      <c r="T9" s="55"/>
      <c r="U9" s="55"/>
      <c r="V9" s="93"/>
    </row>
    <row r="10" s="35" customFormat="1" ht="43" spans="1:22">
      <c r="A10" s="57" t="s">
        <v>8</v>
      </c>
      <c r="B10" s="58" t="s">
        <v>9</v>
      </c>
      <c r="C10" s="54" t="s">
        <v>10</v>
      </c>
      <c r="D10" s="55" t="s">
        <v>11</v>
      </c>
      <c r="E10" s="59" t="s">
        <v>12</v>
      </c>
      <c r="F10" s="60"/>
      <c r="G10" s="60"/>
      <c r="H10" s="60"/>
      <c r="I10" s="60"/>
      <c r="J10" s="60"/>
      <c r="K10" s="60"/>
      <c r="L10" s="60"/>
      <c r="M10" s="55" t="s">
        <v>13</v>
      </c>
      <c r="N10" s="79"/>
      <c r="O10" s="63"/>
      <c r="P10" s="58" t="s">
        <v>14</v>
      </c>
      <c r="Q10" s="58" t="s">
        <v>15</v>
      </c>
      <c r="R10" s="58" t="s">
        <v>16</v>
      </c>
      <c r="S10" s="59" t="s">
        <v>17</v>
      </c>
      <c r="T10" s="59" t="s">
        <v>18</v>
      </c>
      <c r="U10" s="59" t="s">
        <v>19</v>
      </c>
      <c r="V10" s="59" t="s">
        <v>20</v>
      </c>
    </row>
    <row r="11" s="35" customFormat="1" ht="57.5" spans="1:22">
      <c r="A11" s="61"/>
      <c r="B11" s="62"/>
      <c r="C11" s="63" t="s">
        <v>21</v>
      </c>
      <c r="D11" s="63" t="s">
        <v>22</v>
      </c>
      <c r="E11" s="55" t="s">
        <v>23</v>
      </c>
      <c r="F11" s="54" t="s">
        <v>24</v>
      </c>
      <c r="G11" s="54" t="s">
        <v>25</v>
      </c>
      <c r="H11" s="54" t="s">
        <v>26</v>
      </c>
      <c r="I11" s="54" t="s">
        <v>27</v>
      </c>
      <c r="J11" s="81" t="s">
        <v>28</v>
      </c>
      <c r="K11" s="81" t="s">
        <v>29</v>
      </c>
      <c r="L11" s="81"/>
      <c r="M11" s="82" t="s">
        <v>30</v>
      </c>
      <c r="N11" s="82" t="s">
        <v>31</v>
      </c>
      <c r="O11" s="63" t="s">
        <v>32</v>
      </c>
      <c r="P11" s="62"/>
      <c r="Q11" s="62"/>
      <c r="R11" s="62"/>
      <c r="S11" s="55" t="s">
        <v>33</v>
      </c>
      <c r="T11" s="55" t="s">
        <v>33</v>
      </c>
      <c r="U11" s="55" t="s">
        <v>33</v>
      </c>
      <c r="V11" s="55" t="s">
        <v>33</v>
      </c>
    </row>
    <row r="12" s="35" customFormat="1" ht="25.95" customHeight="1" spans="1:22">
      <c r="A12" s="64">
        <v>1517219</v>
      </c>
      <c r="B12" s="64" t="s">
        <v>34</v>
      </c>
      <c r="C12" s="54" t="s">
        <v>35</v>
      </c>
      <c r="D12" s="65">
        <v>20</v>
      </c>
      <c r="E12" s="64" t="s">
        <v>36</v>
      </c>
      <c r="F12" s="64">
        <v>1</v>
      </c>
      <c r="G12" s="64">
        <v>3</v>
      </c>
      <c r="H12" s="64">
        <v>3</v>
      </c>
      <c r="I12" s="64">
        <v>2</v>
      </c>
      <c r="J12" s="64">
        <v>1</v>
      </c>
      <c r="K12" s="64">
        <v>0</v>
      </c>
      <c r="L12" s="64"/>
      <c r="M12" s="83">
        <f>SUM(F12:K12)</f>
        <v>10</v>
      </c>
      <c r="N12" s="84">
        <v>2</v>
      </c>
      <c r="O12" s="83">
        <f>M12*N12*D12</f>
        <v>400</v>
      </c>
      <c r="P12" s="85">
        <v>0.6</v>
      </c>
      <c r="Q12" s="85">
        <v>0.4</v>
      </c>
      <c r="R12" s="85">
        <v>0.29</v>
      </c>
      <c r="S12" s="64">
        <v>10.8</v>
      </c>
      <c r="T12" s="85">
        <f>S12*D12</f>
        <v>216</v>
      </c>
      <c r="U12" s="64">
        <v>9.4</v>
      </c>
      <c r="V12" s="94">
        <f>U12*D12</f>
        <v>188</v>
      </c>
    </row>
    <row r="13" s="35" customFormat="1" ht="25.95" customHeight="1" spans="1:22">
      <c r="A13" s="64">
        <v>1517219</v>
      </c>
      <c r="B13" s="64" t="s">
        <v>34</v>
      </c>
      <c r="C13" s="54" t="s">
        <v>37</v>
      </c>
      <c r="D13" s="65">
        <v>4</v>
      </c>
      <c r="E13" s="64" t="s">
        <v>36</v>
      </c>
      <c r="F13" s="64">
        <v>1</v>
      </c>
      <c r="G13" s="64">
        <v>3</v>
      </c>
      <c r="H13" s="64">
        <v>3</v>
      </c>
      <c r="I13" s="64">
        <v>2</v>
      </c>
      <c r="J13" s="64">
        <v>1</v>
      </c>
      <c r="K13" s="64">
        <v>0</v>
      </c>
      <c r="L13" s="64"/>
      <c r="M13" s="83">
        <f>SUM(F13:K13)</f>
        <v>10</v>
      </c>
      <c r="N13" s="84">
        <v>1</v>
      </c>
      <c r="O13" s="83">
        <f>M13*N13*D13</f>
        <v>40</v>
      </c>
      <c r="P13" s="85">
        <v>0.6</v>
      </c>
      <c r="Q13" s="85">
        <v>0.4</v>
      </c>
      <c r="R13" s="85">
        <v>0.15</v>
      </c>
      <c r="S13" s="64">
        <v>5.4</v>
      </c>
      <c r="T13" s="85">
        <f>S13*D13</f>
        <v>21.6</v>
      </c>
      <c r="U13" s="64">
        <v>4.7</v>
      </c>
      <c r="V13" s="94">
        <f>U13*D13</f>
        <v>18.8</v>
      </c>
    </row>
    <row r="14" s="35" customFormat="1" ht="25.95" customHeight="1" spans="1:22">
      <c r="A14" s="64">
        <v>1517219</v>
      </c>
      <c r="B14" s="64" t="s">
        <v>34</v>
      </c>
      <c r="C14" s="54" t="s">
        <v>38</v>
      </c>
      <c r="D14" s="65">
        <v>26</v>
      </c>
      <c r="E14" s="64" t="s">
        <v>39</v>
      </c>
      <c r="F14" s="64">
        <v>1</v>
      </c>
      <c r="G14" s="64">
        <v>3</v>
      </c>
      <c r="H14" s="64">
        <v>3</v>
      </c>
      <c r="I14" s="64">
        <v>2</v>
      </c>
      <c r="J14" s="64">
        <v>1</v>
      </c>
      <c r="K14" s="64">
        <v>0</v>
      </c>
      <c r="L14" s="64"/>
      <c r="M14" s="83">
        <f>SUM(F14:K14)</f>
        <v>10</v>
      </c>
      <c r="N14" s="84">
        <v>2</v>
      </c>
      <c r="O14" s="83">
        <f>M14*N14*D14</f>
        <v>520</v>
      </c>
      <c r="P14" s="85">
        <v>0.6</v>
      </c>
      <c r="Q14" s="85">
        <v>0.4</v>
      </c>
      <c r="R14" s="85">
        <v>0.29</v>
      </c>
      <c r="S14" s="64">
        <v>10.8</v>
      </c>
      <c r="T14" s="85">
        <f>S14*D14</f>
        <v>280.8</v>
      </c>
      <c r="U14" s="64">
        <v>9.4</v>
      </c>
      <c r="V14" s="94">
        <f>U14*D14</f>
        <v>244.4</v>
      </c>
    </row>
    <row r="15" s="35" customFormat="1" ht="25.95" customHeight="1" spans="1:22">
      <c r="A15" s="64">
        <v>1517219</v>
      </c>
      <c r="B15" s="64" t="s">
        <v>34</v>
      </c>
      <c r="C15" s="54" t="s">
        <v>40</v>
      </c>
      <c r="D15" s="65">
        <v>4</v>
      </c>
      <c r="E15" s="64" t="s">
        <v>39</v>
      </c>
      <c r="F15" s="64">
        <v>1</v>
      </c>
      <c r="G15" s="64">
        <v>3</v>
      </c>
      <c r="H15" s="64">
        <v>3</v>
      </c>
      <c r="I15" s="64">
        <v>2</v>
      </c>
      <c r="J15" s="64">
        <v>1</v>
      </c>
      <c r="K15" s="64">
        <v>0</v>
      </c>
      <c r="L15" s="64"/>
      <c r="M15" s="83">
        <f>SUM(F15:K15)</f>
        <v>10</v>
      </c>
      <c r="N15" s="84">
        <v>1</v>
      </c>
      <c r="O15" s="83">
        <f>M15*N15*D15</f>
        <v>40</v>
      </c>
      <c r="P15" s="85">
        <v>0.6</v>
      </c>
      <c r="Q15" s="85">
        <v>0.4</v>
      </c>
      <c r="R15" s="85">
        <v>0.15</v>
      </c>
      <c r="S15" s="64">
        <v>5.4</v>
      </c>
      <c r="T15" s="85">
        <f>S15*D15</f>
        <v>21.6</v>
      </c>
      <c r="U15" s="64">
        <v>4.7</v>
      </c>
      <c r="V15" s="94">
        <f>U15*D15</f>
        <v>18.8</v>
      </c>
    </row>
    <row r="16" s="35" customFormat="1" ht="15.5" spans="1:22">
      <c r="A16" s="66" t="s">
        <v>41</v>
      </c>
      <c r="B16" s="67"/>
      <c r="C16" s="68"/>
      <c r="D16" s="69">
        <f>SUM(D12:D15)</f>
        <v>54</v>
      </c>
      <c r="E16" s="70"/>
      <c r="F16" s="71"/>
      <c r="G16" s="71"/>
      <c r="H16" s="71"/>
      <c r="I16" s="71"/>
      <c r="J16" s="71"/>
      <c r="K16" s="71"/>
      <c r="L16" s="71"/>
      <c r="M16" s="86"/>
      <c r="N16" s="87"/>
      <c r="O16" s="69">
        <f>SUM(O12:O15)</f>
        <v>1000</v>
      </c>
      <c r="P16" s="67"/>
      <c r="Q16" s="90"/>
      <c r="R16" s="90"/>
      <c r="S16" s="95"/>
      <c r="T16" s="66">
        <f>SUM(T12:T15)</f>
        <v>540</v>
      </c>
      <c r="U16" s="55"/>
      <c r="V16" s="66">
        <f>SUM(V12:V15)</f>
        <v>470</v>
      </c>
    </row>
    <row r="17" s="35" customFormat="1" spans="1:12">
      <c r="A17" s="37"/>
      <c r="F17" s="37"/>
      <c r="G17" s="37"/>
      <c r="H17" s="37"/>
      <c r="I17" s="37"/>
      <c r="J17" s="37"/>
      <c r="K17" s="37"/>
      <c r="L17" s="37"/>
    </row>
    <row r="18" s="35" customFormat="1" spans="1:12">
      <c r="A18" s="37"/>
      <c r="F18" s="37"/>
      <c r="G18" s="37"/>
      <c r="H18" s="37"/>
      <c r="I18" s="37"/>
      <c r="J18" s="37"/>
      <c r="K18" s="37"/>
      <c r="L18" s="37"/>
    </row>
    <row r="19" s="35" customFormat="1" ht="15.5" spans="1:22">
      <c r="A19" s="49"/>
      <c r="B19" s="50"/>
      <c r="C19" s="51"/>
      <c r="D19" s="50"/>
      <c r="E19" s="50"/>
      <c r="F19" s="49"/>
      <c r="G19" s="49"/>
      <c r="H19" s="49"/>
      <c r="I19" s="49"/>
      <c r="J19" s="49"/>
      <c r="K19" s="49"/>
      <c r="L19" s="49"/>
      <c r="M19" s="50"/>
      <c r="N19" s="50"/>
      <c r="O19" s="49"/>
      <c r="P19" s="67" t="s">
        <v>42</v>
      </c>
      <c r="Q19" s="90"/>
      <c r="R19" s="90"/>
      <c r="S19" s="90"/>
      <c r="T19" s="90"/>
      <c r="U19" s="90"/>
      <c r="V19" s="88"/>
    </row>
    <row r="20" s="35" customFormat="1" spans="1:22">
      <c r="A20" s="52"/>
      <c r="B20" s="53"/>
      <c r="C20" s="54"/>
      <c r="D20" s="55"/>
      <c r="E20" s="55"/>
      <c r="F20" s="56"/>
      <c r="G20" s="56"/>
      <c r="H20" s="56"/>
      <c r="I20" s="56"/>
      <c r="J20" s="56"/>
      <c r="K20" s="56"/>
      <c r="L20" s="56"/>
      <c r="M20" s="55"/>
      <c r="N20" s="79"/>
      <c r="O20" s="63"/>
      <c r="P20" s="80" t="s">
        <v>43</v>
      </c>
      <c r="Q20" s="91"/>
      <c r="R20" s="92"/>
      <c r="S20" s="55"/>
      <c r="T20" s="55"/>
      <c r="U20" s="55"/>
      <c r="V20" s="93"/>
    </row>
    <row r="21" s="35" customFormat="1" ht="29" spans="1:22">
      <c r="A21" s="57" t="s">
        <v>44</v>
      </c>
      <c r="B21" s="58" t="s">
        <v>45</v>
      </c>
      <c r="C21" s="54" t="s">
        <v>46</v>
      </c>
      <c r="D21" s="55" t="s">
        <v>46</v>
      </c>
      <c r="E21" s="59" t="s">
        <v>47</v>
      </c>
      <c r="F21" s="60"/>
      <c r="G21" s="60"/>
      <c r="H21" s="60"/>
      <c r="I21" s="60"/>
      <c r="J21" s="60"/>
      <c r="K21" s="60"/>
      <c r="L21" s="60"/>
      <c r="M21" s="55" t="s">
        <v>48</v>
      </c>
      <c r="N21" s="79"/>
      <c r="O21" s="63"/>
      <c r="P21" s="58" t="s">
        <v>49</v>
      </c>
      <c r="Q21" s="58" t="s">
        <v>50</v>
      </c>
      <c r="R21" s="58" t="s">
        <v>51</v>
      </c>
      <c r="S21" s="59" t="s">
        <v>52</v>
      </c>
      <c r="T21" s="59" t="s">
        <v>53</v>
      </c>
      <c r="U21" s="59" t="s">
        <v>54</v>
      </c>
      <c r="V21" s="59" t="s">
        <v>55</v>
      </c>
    </row>
    <row r="22" s="35" customFormat="1" ht="43.5" spans="1:22">
      <c r="A22" s="61"/>
      <c r="B22" s="62"/>
      <c r="C22" s="63" t="s">
        <v>21</v>
      </c>
      <c r="D22" s="63" t="s">
        <v>22</v>
      </c>
      <c r="E22" s="55" t="s">
        <v>23</v>
      </c>
      <c r="F22" s="54" t="s">
        <v>24</v>
      </c>
      <c r="G22" s="54" t="s">
        <v>25</v>
      </c>
      <c r="H22" s="54" t="s">
        <v>26</v>
      </c>
      <c r="I22" s="54" t="s">
        <v>27</v>
      </c>
      <c r="J22" s="81" t="s">
        <v>28</v>
      </c>
      <c r="K22" s="81" t="s">
        <v>29</v>
      </c>
      <c r="L22" s="81"/>
      <c r="M22" s="63" t="s">
        <v>22</v>
      </c>
      <c r="N22" s="82" t="s">
        <v>56</v>
      </c>
      <c r="O22" s="63" t="s">
        <v>57</v>
      </c>
      <c r="P22" s="62"/>
      <c r="Q22" s="62"/>
      <c r="R22" s="62"/>
      <c r="S22" s="55" t="s">
        <v>33</v>
      </c>
      <c r="T22" s="55" t="s">
        <v>33</v>
      </c>
      <c r="U22" s="55" t="s">
        <v>33</v>
      </c>
      <c r="V22" s="55" t="s">
        <v>33</v>
      </c>
    </row>
    <row r="23" s="35" customFormat="1" ht="25.95" customHeight="1" spans="1:22">
      <c r="A23" s="64">
        <v>1517220</v>
      </c>
      <c r="B23" s="64" t="s">
        <v>34</v>
      </c>
      <c r="C23" s="54" t="s">
        <v>58</v>
      </c>
      <c r="D23" s="65">
        <v>14</v>
      </c>
      <c r="E23" s="64" t="s">
        <v>36</v>
      </c>
      <c r="F23" s="64">
        <v>1</v>
      </c>
      <c r="G23" s="64">
        <v>3</v>
      </c>
      <c r="H23" s="64">
        <v>3</v>
      </c>
      <c r="I23" s="64">
        <v>2</v>
      </c>
      <c r="J23" s="64">
        <v>1</v>
      </c>
      <c r="K23" s="64">
        <v>0</v>
      </c>
      <c r="L23" s="64"/>
      <c r="M23" s="83">
        <f t="shared" ref="M23:M26" si="0">SUM(F23:K23)</f>
        <v>10</v>
      </c>
      <c r="N23" s="84">
        <v>2</v>
      </c>
      <c r="O23" s="83">
        <f t="shared" ref="O23:O26" si="1">M23*N23*D23</f>
        <v>280</v>
      </c>
      <c r="P23" s="85">
        <v>0.6</v>
      </c>
      <c r="Q23" s="85">
        <v>0.4</v>
      </c>
      <c r="R23" s="85">
        <v>0.29</v>
      </c>
      <c r="S23" s="64">
        <v>10.8</v>
      </c>
      <c r="T23" s="85">
        <f t="shared" ref="T23:T26" si="2">S23*D23</f>
        <v>151.2</v>
      </c>
      <c r="U23" s="64">
        <v>9.4</v>
      </c>
      <c r="V23" s="94">
        <f t="shared" ref="V23:V26" si="3">U23*D23</f>
        <v>131.6</v>
      </c>
    </row>
    <row r="24" s="35" customFormat="1" ht="25.95" customHeight="1" spans="1:22">
      <c r="A24" s="64">
        <v>1517220</v>
      </c>
      <c r="B24" s="64" t="s">
        <v>34</v>
      </c>
      <c r="C24" s="54" t="s">
        <v>59</v>
      </c>
      <c r="D24" s="65">
        <v>4</v>
      </c>
      <c r="E24" s="64" t="s">
        <v>36</v>
      </c>
      <c r="F24" s="64">
        <v>1</v>
      </c>
      <c r="G24" s="64">
        <v>3</v>
      </c>
      <c r="H24" s="64">
        <v>3</v>
      </c>
      <c r="I24" s="64">
        <v>2</v>
      </c>
      <c r="J24" s="64">
        <v>1</v>
      </c>
      <c r="K24" s="64">
        <v>0</v>
      </c>
      <c r="L24" s="64"/>
      <c r="M24" s="83">
        <f t="shared" si="0"/>
        <v>10</v>
      </c>
      <c r="N24" s="84">
        <v>1</v>
      </c>
      <c r="O24" s="83">
        <f t="shared" si="1"/>
        <v>40</v>
      </c>
      <c r="P24" s="85">
        <v>0.6</v>
      </c>
      <c r="Q24" s="85">
        <v>0.4</v>
      </c>
      <c r="R24" s="85">
        <v>0.15</v>
      </c>
      <c r="S24" s="64">
        <v>5.4</v>
      </c>
      <c r="T24" s="85">
        <f t="shared" si="2"/>
        <v>21.6</v>
      </c>
      <c r="U24" s="64">
        <v>4.7</v>
      </c>
      <c r="V24" s="94">
        <f t="shared" si="3"/>
        <v>18.8</v>
      </c>
    </row>
    <row r="25" s="35" customFormat="1" ht="25.95" customHeight="1" spans="1:22">
      <c r="A25" s="64">
        <v>1517220</v>
      </c>
      <c r="B25" s="64" t="s">
        <v>34</v>
      </c>
      <c r="C25" s="54" t="s">
        <v>60</v>
      </c>
      <c r="D25" s="65">
        <v>16</v>
      </c>
      <c r="E25" s="64" t="s">
        <v>39</v>
      </c>
      <c r="F25" s="64">
        <v>1</v>
      </c>
      <c r="G25" s="64">
        <v>3</v>
      </c>
      <c r="H25" s="64">
        <v>3</v>
      </c>
      <c r="I25" s="64">
        <v>2</v>
      </c>
      <c r="J25" s="64">
        <v>1</v>
      </c>
      <c r="K25" s="64">
        <v>0</v>
      </c>
      <c r="L25" s="64"/>
      <c r="M25" s="83">
        <f t="shared" si="0"/>
        <v>10</v>
      </c>
      <c r="N25" s="84">
        <v>2</v>
      </c>
      <c r="O25" s="83">
        <f t="shared" si="1"/>
        <v>320</v>
      </c>
      <c r="P25" s="85">
        <v>0.6</v>
      </c>
      <c r="Q25" s="85">
        <v>0.4</v>
      </c>
      <c r="R25" s="85">
        <v>0.29</v>
      </c>
      <c r="S25" s="64">
        <v>10.8</v>
      </c>
      <c r="T25" s="85">
        <f t="shared" si="2"/>
        <v>172.8</v>
      </c>
      <c r="U25" s="64">
        <v>9.4</v>
      </c>
      <c r="V25" s="94">
        <f t="shared" si="3"/>
        <v>150.4</v>
      </c>
    </row>
    <row r="26" s="35" customFormat="1" ht="15.5" spans="1:22">
      <c r="A26" s="64">
        <v>1517220</v>
      </c>
      <c r="B26" s="64" t="s">
        <v>34</v>
      </c>
      <c r="C26" s="54" t="s">
        <v>61</v>
      </c>
      <c r="D26" s="65">
        <v>4</v>
      </c>
      <c r="E26" s="64" t="s">
        <v>39</v>
      </c>
      <c r="F26" s="64">
        <v>1</v>
      </c>
      <c r="G26" s="64">
        <v>3</v>
      </c>
      <c r="H26" s="64">
        <v>3</v>
      </c>
      <c r="I26" s="64">
        <v>2</v>
      </c>
      <c r="J26" s="64">
        <v>1</v>
      </c>
      <c r="K26" s="64">
        <v>0</v>
      </c>
      <c r="L26" s="64"/>
      <c r="M26" s="83">
        <f t="shared" si="0"/>
        <v>10</v>
      </c>
      <c r="N26" s="84">
        <v>1</v>
      </c>
      <c r="O26" s="83">
        <f t="shared" si="1"/>
        <v>40</v>
      </c>
      <c r="P26" s="85">
        <v>0.6</v>
      </c>
      <c r="Q26" s="85">
        <v>0.4</v>
      </c>
      <c r="R26" s="85">
        <v>0.15</v>
      </c>
      <c r="S26" s="64">
        <v>5.4</v>
      </c>
      <c r="T26" s="85">
        <f t="shared" si="2"/>
        <v>21.6</v>
      </c>
      <c r="U26" s="64">
        <v>4.7</v>
      </c>
      <c r="V26" s="94">
        <f t="shared" si="3"/>
        <v>18.8</v>
      </c>
    </row>
    <row r="27" s="35" customFormat="1" ht="15.5" spans="1:22">
      <c r="A27" s="66" t="s">
        <v>41</v>
      </c>
      <c r="B27" s="67"/>
      <c r="C27" s="68"/>
      <c r="D27" s="69">
        <f>SUM(D23:D26)</f>
        <v>38</v>
      </c>
      <c r="E27" s="70"/>
      <c r="F27" s="71"/>
      <c r="G27" s="71"/>
      <c r="H27" s="71"/>
      <c r="I27" s="71"/>
      <c r="J27" s="71"/>
      <c r="K27" s="71"/>
      <c r="L27" s="71"/>
      <c r="M27" s="86"/>
      <c r="N27" s="87"/>
      <c r="O27" s="69">
        <f>SUM(O23:O26)</f>
        <v>680</v>
      </c>
      <c r="P27" s="67"/>
      <c r="Q27" s="90"/>
      <c r="R27" s="90"/>
      <c r="S27" s="95"/>
      <c r="T27" s="66">
        <f>SUM(T23:T26)</f>
        <v>367.2</v>
      </c>
      <c r="U27" s="55"/>
      <c r="V27" s="66">
        <f>SUM(V23:V26)</f>
        <v>319.6</v>
      </c>
    </row>
    <row r="28" s="35" customFormat="1" spans="1:12">
      <c r="A28" s="37"/>
      <c r="F28" s="37"/>
      <c r="G28" s="37"/>
      <c r="H28" s="37"/>
      <c r="I28" s="37"/>
      <c r="J28" s="37"/>
      <c r="K28" s="37"/>
      <c r="L28" s="37"/>
    </row>
    <row r="29" s="35" customFormat="1" ht="15.5" spans="1:22">
      <c r="A29" s="49"/>
      <c r="B29" s="50"/>
      <c r="C29" s="51"/>
      <c r="D29" s="50"/>
      <c r="E29" s="50"/>
      <c r="F29" s="49"/>
      <c r="G29" s="49"/>
      <c r="H29" s="49"/>
      <c r="I29" s="49"/>
      <c r="J29" s="49"/>
      <c r="K29" s="49"/>
      <c r="L29" s="49"/>
      <c r="M29" s="50"/>
      <c r="N29" s="50"/>
      <c r="O29" s="49"/>
      <c r="P29" s="67" t="s">
        <v>42</v>
      </c>
      <c r="Q29" s="90"/>
      <c r="R29" s="90"/>
      <c r="S29" s="90"/>
      <c r="T29" s="90"/>
      <c r="U29" s="90"/>
      <c r="V29" s="88"/>
    </row>
    <row r="30" s="35" customFormat="1" spans="1:22">
      <c r="A30" s="52"/>
      <c r="B30" s="53"/>
      <c r="C30" s="54"/>
      <c r="D30" s="55"/>
      <c r="E30" s="55"/>
      <c r="F30" s="56"/>
      <c r="G30" s="56"/>
      <c r="H30" s="56"/>
      <c r="I30" s="56"/>
      <c r="J30" s="56"/>
      <c r="K30" s="56"/>
      <c r="L30" s="56"/>
      <c r="M30" s="55"/>
      <c r="N30" s="79"/>
      <c r="O30" s="63"/>
      <c r="P30" s="80" t="s">
        <v>43</v>
      </c>
      <c r="Q30" s="91"/>
      <c r="R30" s="92"/>
      <c r="S30" s="55"/>
      <c r="T30" s="55"/>
      <c r="U30" s="55"/>
      <c r="V30" s="93"/>
    </row>
    <row r="31" s="35" customFormat="1" ht="29" spans="1:22">
      <c r="A31" s="57" t="s">
        <v>44</v>
      </c>
      <c r="B31" s="58" t="s">
        <v>45</v>
      </c>
      <c r="C31" s="54" t="s">
        <v>46</v>
      </c>
      <c r="D31" s="55" t="s">
        <v>46</v>
      </c>
      <c r="E31" s="59" t="s">
        <v>47</v>
      </c>
      <c r="F31" s="60"/>
      <c r="G31" s="60"/>
      <c r="H31" s="60"/>
      <c r="I31" s="60"/>
      <c r="J31" s="60"/>
      <c r="K31" s="60"/>
      <c r="L31" s="60"/>
      <c r="M31" s="55" t="s">
        <v>48</v>
      </c>
      <c r="N31" s="79"/>
      <c r="O31" s="63"/>
      <c r="P31" s="58" t="s">
        <v>49</v>
      </c>
      <c r="Q31" s="58" t="s">
        <v>50</v>
      </c>
      <c r="R31" s="58" t="s">
        <v>51</v>
      </c>
      <c r="S31" s="59" t="s">
        <v>52</v>
      </c>
      <c r="T31" s="59" t="s">
        <v>53</v>
      </c>
      <c r="U31" s="59" t="s">
        <v>54</v>
      </c>
      <c r="V31" s="59" t="s">
        <v>55</v>
      </c>
    </row>
    <row r="32" s="35" customFormat="1" ht="43.5" spans="1:22">
      <c r="A32" s="61"/>
      <c r="B32" s="62"/>
      <c r="C32" s="63" t="s">
        <v>21</v>
      </c>
      <c r="D32" s="63" t="s">
        <v>22</v>
      </c>
      <c r="E32" s="55" t="s">
        <v>23</v>
      </c>
      <c r="F32" s="54" t="s">
        <v>24</v>
      </c>
      <c r="G32" s="54" t="s">
        <v>25</v>
      </c>
      <c r="H32" s="54" t="s">
        <v>26</v>
      </c>
      <c r="I32" s="54" t="s">
        <v>27</v>
      </c>
      <c r="J32" s="81" t="s">
        <v>28</v>
      </c>
      <c r="K32" s="81" t="s">
        <v>29</v>
      </c>
      <c r="L32" s="81"/>
      <c r="M32" s="63" t="s">
        <v>22</v>
      </c>
      <c r="N32" s="82" t="s">
        <v>56</v>
      </c>
      <c r="O32" s="63" t="s">
        <v>57</v>
      </c>
      <c r="P32" s="62"/>
      <c r="Q32" s="62"/>
      <c r="R32" s="62"/>
      <c r="S32" s="55" t="s">
        <v>33</v>
      </c>
      <c r="T32" s="55" t="s">
        <v>33</v>
      </c>
      <c r="U32" s="55" t="s">
        <v>33</v>
      </c>
      <c r="V32" s="55" t="s">
        <v>33</v>
      </c>
    </row>
    <row r="33" s="35" customFormat="1" ht="25.95" customHeight="1" spans="1:22">
      <c r="A33" s="64">
        <v>1517222</v>
      </c>
      <c r="B33" s="64" t="s">
        <v>34</v>
      </c>
      <c r="C33" s="54" t="s">
        <v>62</v>
      </c>
      <c r="D33" s="65">
        <v>12</v>
      </c>
      <c r="E33" s="64" t="s">
        <v>36</v>
      </c>
      <c r="F33" s="64">
        <v>1</v>
      </c>
      <c r="G33" s="64">
        <v>2</v>
      </c>
      <c r="H33" s="64">
        <v>3</v>
      </c>
      <c r="I33" s="64">
        <v>2</v>
      </c>
      <c r="J33" s="64">
        <v>1</v>
      </c>
      <c r="K33" s="64">
        <v>1</v>
      </c>
      <c r="L33" s="64"/>
      <c r="M33" s="83">
        <f>SUM(F33:K33)</f>
        <v>10</v>
      </c>
      <c r="N33" s="84">
        <v>2</v>
      </c>
      <c r="O33" s="83">
        <f>M33*N33*D33</f>
        <v>240</v>
      </c>
      <c r="P33" s="85">
        <v>0.6</v>
      </c>
      <c r="Q33" s="85">
        <v>0.4</v>
      </c>
      <c r="R33" s="85">
        <v>0.29</v>
      </c>
      <c r="S33" s="64">
        <v>10.8</v>
      </c>
      <c r="T33" s="85">
        <f>S33*D33</f>
        <v>129.6</v>
      </c>
      <c r="U33" s="64">
        <v>9.4</v>
      </c>
      <c r="V33" s="94">
        <f>U33*D33</f>
        <v>112.8</v>
      </c>
    </row>
    <row r="34" s="35" customFormat="1" ht="25.95" customHeight="1" spans="1:22">
      <c r="A34" s="64">
        <v>1517222</v>
      </c>
      <c r="B34" s="64" t="s">
        <v>34</v>
      </c>
      <c r="C34" s="54" t="s">
        <v>58</v>
      </c>
      <c r="D34" s="65">
        <v>14</v>
      </c>
      <c r="E34" s="64" t="s">
        <v>39</v>
      </c>
      <c r="F34" s="64">
        <v>1</v>
      </c>
      <c r="G34" s="64">
        <v>2</v>
      </c>
      <c r="H34" s="64">
        <v>3</v>
      </c>
      <c r="I34" s="64">
        <v>2</v>
      </c>
      <c r="J34" s="64">
        <v>1</v>
      </c>
      <c r="K34" s="64">
        <v>1</v>
      </c>
      <c r="L34" s="64"/>
      <c r="M34" s="83">
        <f>SUM(F34:K34)</f>
        <v>10</v>
      </c>
      <c r="N34" s="84">
        <v>2</v>
      </c>
      <c r="O34" s="83">
        <f>M34*N34*D34</f>
        <v>280</v>
      </c>
      <c r="P34" s="85">
        <v>0.6</v>
      </c>
      <c r="Q34" s="85">
        <v>0.4</v>
      </c>
      <c r="R34" s="85">
        <v>0.29</v>
      </c>
      <c r="S34" s="64">
        <v>10.8</v>
      </c>
      <c r="T34" s="85">
        <f>S34*D34</f>
        <v>151.2</v>
      </c>
      <c r="U34" s="64">
        <v>9.4</v>
      </c>
      <c r="V34" s="94">
        <f>U34*D34</f>
        <v>131.6</v>
      </c>
    </row>
    <row r="35" s="35" customFormat="1" ht="15.5" spans="1:22">
      <c r="A35" s="64">
        <v>1517222</v>
      </c>
      <c r="B35" s="64" t="s">
        <v>34</v>
      </c>
      <c r="C35" s="54" t="s">
        <v>59</v>
      </c>
      <c r="D35" s="65">
        <v>4</v>
      </c>
      <c r="E35" s="64" t="s">
        <v>39</v>
      </c>
      <c r="F35" s="64">
        <v>1</v>
      </c>
      <c r="G35" s="64">
        <v>2</v>
      </c>
      <c r="H35" s="64">
        <v>3</v>
      </c>
      <c r="I35" s="64">
        <v>2</v>
      </c>
      <c r="J35" s="64">
        <v>1</v>
      </c>
      <c r="K35" s="64">
        <v>1</v>
      </c>
      <c r="L35" s="64"/>
      <c r="M35" s="83">
        <f>SUM(F35:K35)</f>
        <v>10</v>
      </c>
      <c r="N35" s="84">
        <v>1</v>
      </c>
      <c r="O35" s="83">
        <f>M35*N35*D35</f>
        <v>40</v>
      </c>
      <c r="P35" s="85">
        <v>0.6</v>
      </c>
      <c r="Q35" s="85">
        <v>0.4</v>
      </c>
      <c r="R35" s="85">
        <v>0.15</v>
      </c>
      <c r="S35" s="64">
        <v>5.4</v>
      </c>
      <c r="T35" s="85">
        <f>S35*D35</f>
        <v>21.6</v>
      </c>
      <c r="U35" s="64">
        <v>4.7</v>
      </c>
      <c r="V35" s="94">
        <f>U35*D35</f>
        <v>18.8</v>
      </c>
    </row>
    <row r="36" s="35" customFormat="1" ht="15.5" spans="1:22">
      <c r="A36" s="66" t="s">
        <v>41</v>
      </c>
      <c r="B36" s="67"/>
      <c r="C36" s="68"/>
      <c r="D36" s="69">
        <f>SUM(D33:D35)</f>
        <v>30</v>
      </c>
      <c r="E36" s="70"/>
      <c r="F36" s="71"/>
      <c r="G36" s="71"/>
      <c r="H36" s="71"/>
      <c r="I36" s="71"/>
      <c r="J36" s="71"/>
      <c r="K36" s="71"/>
      <c r="L36" s="71"/>
      <c r="M36" s="86"/>
      <c r="N36" s="87"/>
      <c r="O36" s="69">
        <f>SUM(O33:O35)</f>
        <v>560</v>
      </c>
      <c r="P36" s="67"/>
      <c r="Q36" s="90"/>
      <c r="R36" s="90"/>
      <c r="S36" s="95"/>
      <c r="T36" s="66">
        <f>SUM(T33:T35)</f>
        <v>302.4</v>
      </c>
      <c r="U36" s="55"/>
      <c r="V36" s="66">
        <f>SUM(V33:V35)</f>
        <v>263.2</v>
      </c>
    </row>
    <row r="37" customFormat="1" ht="25" customHeight="1" spans="1:22">
      <c r="A37" s="72"/>
      <c r="B37" s="44"/>
      <c r="C37" s="45"/>
      <c r="D37" s="44"/>
      <c r="E37" s="44"/>
      <c r="F37" s="72"/>
      <c r="G37" s="72"/>
      <c r="H37" s="72"/>
      <c r="I37" s="72"/>
      <c r="J37" s="72"/>
      <c r="K37" s="72"/>
      <c r="L37" s="72"/>
      <c r="M37" s="44"/>
      <c r="N37" s="44"/>
      <c r="O37" s="72"/>
      <c r="P37" s="44"/>
      <c r="Q37" s="44"/>
      <c r="R37" s="44"/>
      <c r="S37" s="44"/>
      <c r="T37" s="44"/>
      <c r="U37" s="44"/>
      <c r="V37" s="44"/>
    </row>
    <row r="38" ht="25" customHeight="1" spans="1:22">
      <c r="A38" s="49"/>
      <c r="B38" s="50"/>
      <c r="C38" s="51"/>
      <c r="D38" s="50"/>
      <c r="E38" s="50"/>
      <c r="F38" s="49"/>
      <c r="G38" s="49"/>
      <c r="H38" s="49"/>
      <c r="I38" s="49"/>
      <c r="J38" s="49"/>
      <c r="K38" s="49"/>
      <c r="L38" s="49"/>
      <c r="M38" s="50"/>
      <c r="N38" s="50"/>
      <c r="O38" s="49"/>
      <c r="P38" s="67" t="s">
        <v>42</v>
      </c>
      <c r="Q38" s="90"/>
      <c r="R38" s="90"/>
      <c r="S38" s="90"/>
      <c r="T38" s="90"/>
      <c r="U38" s="90"/>
      <c r="V38" s="88"/>
    </row>
    <row r="39" ht="25" customHeight="1" spans="1:22">
      <c r="A39" s="52"/>
      <c r="B39" s="53"/>
      <c r="C39" s="54"/>
      <c r="D39" s="55"/>
      <c r="E39" s="55"/>
      <c r="F39" s="56"/>
      <c r="G39" s="56"/>
      <c r="H39" s="56"/>
      <c r="I39" s="56"/>
      <c r="J39" s="56"/>
      <c r="K39" s="56"/>
      <c r="L39" s="56"/>
      <c r="M39" s="55"/>
      <c r="N39" s="79"/>
      <c r="O39" s="63"/>
      <c r="P39" s="80" t="s">
        <v>43</v>
      </c>
      <c r="Q39" s="91"/>
      <c r="R39" s="92"/>
      <c r="S39" s="55"/>
      <c r="T39" s="55"/>
      <c r="U39" s="55"/>
      <c r="V39" s="93"/>
    </row>
    <row r="40" ht="25" customHeight="1" spans="1:22">
      <c r="A40" s="57" t="s">
        <v>44</v>
      </c>
      <c r="B40" s="58" t="s">
        <v>45</v>
      </c>
      <c r="C40" s="54" t="s">
        <v>46</v>
      </c>
      <c r="D40" s="55" t="s">
        <v>46</v>
      </c>
      <c r="E40" s="59" t="s">
        <v>47</v>
      </c>
      <c r="F40" s="60"/>
      <c r="G40" s="60"/>
      <c r="H40" s="60"/>
      <c r="I40" s="60"/>
      <c r="J40" s="60"/>
      <c r="K40" s="60"/>
      <c r="L40" s="60"/>
      <c r="M40" s="55" t="s">
        <v>48</v>
      </c>
      <c r="N40" s="79"/>
      <c r="O40" s="63"/>
      <c r="P40" s="58" t="s">
        <v>49</v>
      </c>
      <c r="Q40" s="58" t="s">
        <v>50</v>
      </c>
      <c r="R40" s="58" t="s">
        <v>51</v>
      </c>
      <c r="S40" s="59" t="s">
        <v>52</v>
      </c>
      <c r="T40" s="59" t="s">
        <v>53</v>
      </c>
      <c r="U40" s="59" t="s">
        <v>54</v>
      </c>
      <c r="V40" s="59" t="s">
        <v>55</v>
      </c>
    </row>
    <row r="41" ht="25" customHeight="1" spans="1:22">
      <c r="A41" s="61"/>
      <c r="B41" s="62"/>
      <c r="C41" s="63" t="s">
        <v>21</v>
      </c>
      <c r="D41" s="63" t="s">
        <v>22</v>
      </c>
      <c r="E41" s="55" t="s">
        <v>23</v>
      </c>
      <c r="F41" s="54" t="s">
        <v>24</v>
      </c>
      <c r="G41" s="54" t="s">
        <v>25</v>
      </c>
      <c r="H41" s="54" t="s">
        <v>26</v>
      </c>
      <c r="I41" s="54" t="s">
        <v>27</v>
      </c>
      <c r="J41" s="81" t="s">
        <v>28</v>
      </c>
      <c r="K41" s="81" t="s">
        <v>29</v>
      </c>
      <c r="L41" s="81"/>
      <c r="M41" s="63" t="s">
        <v>22</v>
      </c>
      <c r="N41" s="82" t="s">
        <v>56</v>
      </c>
      <c r="O41" s="63" t="s">
        <v>57</v>
      </c>
      <c r="P41" s="62"/>
      <c r="Q41" s="62"/>
      <c r="R41" s="62"/>
      <c r="S41" s="55" t="s">
        <v>33</v>
      </c>
      <c r="T41" s="55" t="s">
        <v>33</v>
      </c>
      <c r="U41" s="55" t="s">
        <v>33</v>
      </c>
      <c r="V41" s="55" t="s">
        <v>33</v>
      </c>
    </row>
    <row r="42" ht="25" customHeight="1" spans="1:22">
      <c r="A42" s="64">
        <v>1517224</v>
      </c>
      <c r="B42" s="64" t="s">
        <v>34</v>
      </c>
      <c r="C42" s="54" t="s">
        <v>35</v>
      </c>
      <c r="D42" s="65">
        <v>20</v>
      </c>
      <c r="E42" s="64" t="s">
        <v>36</v>
      </c>
      <c r="F42" s="64">
        <v>1</v>
      </c>
      <c r="G42" s="64">
        <v>3</v>
      </c>
      <c r="H42" s="64">
        <v>3</v>
      </c>
      <c r="I42" s="64">
        <v>2</v>
      </c>
      <c r="J42" s="64">
        <v>1</v>
      </c>
      <c r="K42" s="64">
        <v>0</v>
      </c>
      <c r="L42" s="64"/>
      <c r="M42" s="83">
        <f>SUM(F42:K42)</f>
        <v>10</v>
      </c>
      <c r="N42" s="84">
        <v>2</v>
      </c>
      <c r="O42" s="83">
        <f>M42*N42*D42</f>
        <v>400</v>
      </c>
      <c r="P42" s="85">
        <v>0.6</v>
      </c>
      <c r="Q42" s="85">
        <v>0.4</v>
      </c>
      <c r="R42" s="85">
        <v>0.29</v>
      </c>
      <c r="S42" s="64">
        <v>10.8</v>
      </c>
      <c r="T42" s="85">
        <f t="shared" ref="T42:T44" si="4">S42*D42</f>
        <v>216</v>
      </c>
      <c r="U42" s="64">
        <v>9.4</v>
      </c>
      <c r="V42" s="94">
        <f t="shared" ref="V42:V44" si="5">U42*D42</f>
        <v>188</v>
      </c>
    </row>
    <row r="43" ht="25" customHeight="1" spans="1:22">
      <c r="A43" s="64">
        <v>1517224</v>
      </c>
      <c r="B43" s="64" t="s">
        <v>34</v>
      </c>
      <c r="C43" s="54" t="s">
        <v>58</v>
      </c>
      <c r="D43" s="65">
        <v>14</v>
      </c>
      <c r="E43" s="64" t="s">
        <v>39</v>
      </c>
      <c r="F43" s="64">
        <v>1</v>
      </c>
      <c r="G43" s="64">
        <v>3</v>
      </c>
      <c r="H43" s="64">
        <v>3</v>
      </c>
      <c r="I43" s="64">
        <v>2</v>
      </c>
      <c r="J43" s="64">
        <v>1</v>
      </c>
      <c r="K43" s="64">
        <v>0</v>
      </c>
      <c r="L43" s="64"/>
      <c r="M43" s="83">
        <f>SUM(F43:K43)</f>
        <v>10</v>
      </c>
      <c r="N43" s="84">
        <v>2</v>
      </c>
      <c r="O43" s="83">
        <f>M43*N43*D43</f>
        <v>280</v>
      </c>
      <c r="P43" s="85">
        <v>0.6</v>
      </c>
      <c r="Q43" s="85">
        <v>0.4</v>
      </c>
      <c r="R43" s="85">
        <v>0.29</v>
      </c>
      <c r="S43" s="64">
        <v>10.8</v>
      </c>
      <c r="T43" s="85">
        <f t="shared" si="4"/>
        <v>151.2</v>
      </c>
      <c r="U43" s="64">
        <v>9.4</v>
      </c>
      <c r="V43" s="94">
        <f t="shared" si="5"/>
        <v>131.6</v>
      </c>
    </row>
    <row r="44" ht="25" customHeight="1" spans="1:22">
      <c r="A44" s="64">
        <v>1517224</v>
      </c>
      <c r="B44" s="64" t="s">
        <v>34</v>
      </c>
      <c r="C44" s="54" t="s">
        <v>59</v>
      </c>
      <c r="D44" s="65">
        <v>4</v>
      </c>
      <c r="E44" s="64" t="s">
        <v>39</v>
      </c>
      <c r="F44" s="64">
        <v>1</v>
      </c>
      <c r="G44" s="64">
        <v>3</v>
      </c>
      <c r="H44" s="64">
        <v>3</v>
      </c>
      <c r="I44" s="64">
        <v>2</v>
      </c>
      <c r="J44" s="64">
        <v>1</v>
      </c>
      <c r="K44" s="64">
        <v>0</v>
      </c>
      <c r="L44" s="64"/>
      <c r="M44" s="83">
        <f>SUM(F44:K44)</f>
        <v>10</v>
      </c>
      <c r="N44" s="84">
        <v>1</v>
      </c>
      <c r="O44" s="83">
        <f>M44*N44*D44</f>
        <v>40</v>
      </c>
      <c r="P44" s="85">
        <v>0.6</v>
      </c>
      <c r="Q44" s="85">
        <v>0.4</v>
      </c>
      <c r="R44" s="85">
        <v>0.15</v>
      </c>
      <c r="S44" s="64">
        <v>5.4</v>
      </c>
      <c r="T44" s="85">
        <f t="shared" si="4"/>
        <v>21.6</v>
      </c>
      <c r="U44" s="64">
        <v>4.7</v>
      </c>
      <c r="V44" s="94">
        <f t="shared" si="5"/>
        <v>18.8</v>
      </c>
    </row>
    <row r="45" ht="25" customHeight="1" spans="1:22">
      <c r="A45" s="66" t="s">
        <v>41</v>
      </c>
      <c r="B45" s="67"/>
      <c r="C45" s="68"/>
      <c r="D45" s="69">
        <f>SUM(D42:D44)</f>
        <v>38</v>
      </c>
      <c r="E45" s="70"/>
      <c r="F45" s="71"/>
      <c r="G45" s="71"/>
      <c r="H45" s="71"/>
      <c r="I45" s="71"/>
      <c r="J45" s="71"/>
      <c r="K45" s="71"/>
      <c r="L45" s="71"/>
      <c r="M45" s="86"/>
      <c r="N45" s="87"/>
      <c r="O45" s="69">
        <f>SUM(O42:O44)</f>
        <v>720</v>
      </c>
      <c r="P45" s="67"/>
      <c r="Q45" s="90"/>
      <c r="R45" s="90"/>
      <c r="S45" s="95"/>
      <c r="T45" s="66">
        <f>SUM(T42:T44)</f>
        <v>388.8</v>
      </c>
      <c r="U45" s="55"/>
      <c r="V45" s="66">
        <f>SUM(V42:V44)</f>
        <v>338.4</v>
      </c>
    </row>
    <row r="46" ht="25" customHeight="1" spans="1:22">
      <c r="A46" s="72"/>
      <c r="B46" s="44"/>
      <c r="C46" s="45"/>
      <c r="D46" s="44"/>
      <c r="E46" s="44"/>
      <c r="F46" s="72"/>
      <c r="G46" s="72"/>
      <c r="H46" s="72"/>
      <c r="I46" s="72"/>
      <c r="J46" s="72"/>
      <c r="K46" s="72"/>
      <c r="L46" s="72"/>
      <c r="M46" s="44"/>
      <c r="N46" s="44"/>
      <c r="O46" s="72"/>
      <c r="P46" s="44"/>
      <c r="Q46" s="44"/>
      <c r="R46" s="44"/>
      <c r="S46" s="44"/>
      <c r="T46" s="44"/>
      <c r="U46" s="44"/>
      <c r="V46" s="44"/>
    </row>
    <row r="47" ht="25" customHeight="1" spans="1:22">
      <c r="A47" s="49"/>
      <c r="B47" s="50"/>
      <c r="C47" s="51"/>
      <c r="D47" s="50"/>
      <c r="E47" s="50"/>
      <c r="F47" s="49"/>
      <c r="G47" s="49"/>
      <c r="H47" s="49"/>
      <c r="I47" s="49"/>
      <c r="J47" s="49"/>
      <c r="K47" s="49"/>
      <c r="L47" s="49"/>
      <c r="M47" s="50"/>
      <c r="N47" s="50"/>
      <c r="O47" s="49"/>
      <c r="P47" s="67" t="s">
        <v>42</v>
      </c>
      <c r="Q47" s="90"/>
      <c r="R47" s="90"/>
      <c r="S47" s="90"/>
      <c r="T47" s="90"/>
      <c r="U47" s="90"/>
      <c r="V47" s="88"/>
    </row>
    <row r="48" ht="25" customHeight="1" spans="1:22">
      <c r="A48" s="52"/>
      <c r="B48" s="53"/>
      <c r="C48" s="54"/>
      <c r="D48" s="55"/>
      <c r="E48" s="55"/>
      <c r="F48" s="56"/>
      <c r="G48" s="56"/>
      <c r="H48" s="56"/>
      <c r="I48" s="56"/>
      <c r="J48" s="56"/>
      <c r="K48" s="56"/>
      <c r="L48" s="56"/>
      <c r="M48" s="55"/>
      <c r="N48" s="79"/>
      <c r="O48" s="63"/>
      <c r="P48" s="80" t="s">
        <v>43</v>
      </c>
      <c r="Q48" s="91"/>
      <c r="R48" s="92"/>
      <c r="S48" s="55"/>
      <c r="T48" s="55"/>
      <c r="U48" s="55"/>
      <c r="V48" s="93"/>
    </row>
    <row r="49" ht="25" customHeight="1" spans="1:22">
      <c r="A49" s="57" t="s">
        <v>44</v>
      </c>
      <c r="B49" s="58" t="s">
        <v>45</v>
      </c>
      <c r="C49" s="54" t="s">
        <v>46</v>
      </c>
      <c r="D49" s="55" t="s">
        <v>46</v>
      </c>
      <c r="E49" s="59" t="s">
        <v>47</v>
      </c>
      <c r="F49" s="60"/>
      <c r="G49" s="60"/>
      <c r="H49" s="60"/>
      <c r="I49" s="60"/>
      <c r="J49" s="60"/>
      <c r="K49" s="60"/>
      <c r="L49" s="60"/>
      <c r="M49" s="55" t="s">
        <v>48</v>
      </c>
      <c r="N49" s="79"/>
      <c r="O49" s="63"/>
      <c r="P49" s="58" t="s">
        <v>49</v>
      </c>
      <c r="Q49" s="58" t="s">
        <v>50</v>
      </c>
      <c r="R49" s="58" t="s">
        <v>51</v>
      </c>
      <c r="S49" s="59" t="s">
        <v>52</v>
      </c>
      <c r="T49" s="59" t="s">
        <v>53</v>
      </c>
      <c r="U49" s="59" t="s">
        <v>54</v>
      </c>
      <c r="V49" s="59" t="s">
        <v>55</v>
      </c>
    </row>
    <row r="50" ht="25" customHeight="1" spans="1:22">
      <c r="A50" s="61"/>
      <c r="B50" s="62"/>
      <c r="C50" s="63" t="s">
        <v>21</v>
      </c>
      <c r="D50" s="63" t="s">
        <v>22</v>
      </c>
      <c r="E50" s="55" t="s">
        <v>23</v>
      </c>
      <c r="F50" s="54" t="s">
        <v>24</v>
      </c>
      <c r="G50" s="54" t="s">
        <v>25</v>
      </c>
      <c r="H50" s="54" t="s">
        <v>26</v>
      </c>
      <c r="I50" s="54" t="s">
        <v>27</v>
      </c>
      <c r="J50" s="81" t="s">
        <v>28</v>
      </c>
      <c r="K50" s="81" t="s">
        <v>29</v>
      </c>
      <c r="L50" s="81"/>
      <c r="M50" s="63" t="s">
        <v>22</v>
      </c>
      <c r="N50" s="82" t="s">
        <v>56</v>
      </c>
      <c r="O50" s="63" t="s">
        <v>57</v>
      </c>
      <c r="P50" s="62"/>
      <c r="Q50" s="62"/>
      <c r="R50" s="62"/>
      <c r="S50" s="55" t="s">
        <v>33</v>
      </c>
      <c r="T50" s="55" t="s">
        <v>33</v>
      </c>
      <c r="U50" s="55" t="s">
        <v>33</v>
      </c>
      <c r="V50" s="55" t="s">
        <v>33</v>
      </c>
    </row>
    <row r="51" ht="25" customHeight="1" spans="1:22">
      <c r="A51" s="64">
        <v>1517226</v>
      </c>
      <c r="B51" s="64" t="s">
        <v>34</v>
      </c>
      <c r="C51" s="54" t="s">
        <v>58</v>
      </c>
      <c r="D51" s="65">
        <v>14</v>
      </c>
      <c r="E51" s="64" t="s">
        <v>36</v>
      </c>
      <c r="F51" s="64">
        <v>1</v>
      </c>
      <c r="G51" s="64">
        <v>3</v>
      </c>
      <c r="H51" s="64">
        <v>3</v>
      </c>
      <c r="I51" s="64">
        <v>2</v>
      </c>
      <c r="J51" s="64">
        <v>1</v>
      </c>
      <c r="K51" s="64">
        <v>0</v>
      </c>
      <c r="L51" s="64"/>
      <c r="M51" s="83">
        <f>SUM(F51:K51)</f>
        <v>10</v>
      </c>
      <c r="N51" s="84">
        <v>2</v>
      </c>
      <c r="O51" s="83">
        <f>M51*N51*D51</f>
        <v>280</v>
      </c>
      <c r="P51" s="85">
        <v>0.6</v>
      </c>
      <c r="Q51" s="85">
        <v>0.4</v>
      </c>
      <c r="R51" s="85">
        <v>0.29</v>
      </c>
      <c r="S51" s="64">
        <v>10.8</v>
      </c>
      <c r="T51" s="85">
        <f>S51*D51</f>
        <v>151.2</v>
      </c>
      <c r="U51" s="64">
        <v>9.4</v>
      </c>
      <c r="V51" s="94">
        <f>U51*D51</f>
        <v>131.6</v>
      </c>
    </row>
    <row r="52" ht="25" customHeight="1" spans="1:22">
      <c r="A52" s="64">
        <v>1517226</v>
      </c>
      <c r="B52" s="64" t="s">
        <v>34</v>
      </c>
      <c r="C52" s="54" t="s">
        <v>62</v>
      </c>
      <c r="D52" s="65">
        <v>12</v>
      </c>
      <c r="E52" s="64" t="s">
        <v>39</v>
      </c>
      <c r="F52" s="64">
        <v>1</v>
      </c>
      <c r="G52" s="64">
        <v>3</v>
      </c>
      <c r="H52" s="64">
        <v>3</v>
      </c>
      <c r="I52" s="64">
        <v>2</v>
      </c>
      <c r="J52" s="64">
        <v>1</v>
      </c>
      <c r="K52" s="64">
        <v>0</v>
      </c>
      <c r="L52" s="64"/>
      <c r="M52" s="83">
        <f>SUM(F52:K52)</f>
        <v>10</v>
      </c>
      <c r="N52" s="84">
        <v>2</v>
      </c>
      <c r="O52" s="83">
        <f>M52*N52*D52</f>
        <v>240</v>
      </c>
      <c r="P52" s="85">
        <v>0.6</v>
      </c>
      <c r="Q52" s="85">
        <v>0.4</v>
      </c>
      <c r="R52" s="85">
        <v>0.29</v>
      </c>
      <c r="S52" s="64">
        <v>10.8</v>
      </c>
      <c r="T52" s="85">
        <f>S52*D52</f>
        <v>129.6</v>
      </c>
      <c r="U52" s="64">
        <v>9.4</v>
      </c>
      <c r="V52" s="94">
        <f>U52*D52</f>
        <v>112.8</v>
      </c>
    </row>
    <row r="53" ht="25" customHeight="1" spans="1:22">
      <c r="A53" s="66" t="s">
        <v>41</v>
      </c>
      <c r="B53" s="67"/>
      <c r="C53" s="68"/>
      <c r="D53" s="69">
        <f>SUM(D51:D52)</f>
        <v>26</v>
      </c>
      <c r="E53" s="70"/>
      <c r="F53" s="71"/>
      <c r="G53" s="71"/>
      <c r="H53" s="71"/>
      <c r="I53" s="71"/>
      <c r="J53" s="71"/>
      <c r="K53" s="71"/>
      <c r="L53" s="71"/>
      <c r="M53" s="86"/>
      <c r="N53" s="87"/>
      <c r="O53" s="69">
        <f>SUM(O51:O52)</f>
        <v>520</v>
      </c>
      <c r="P53" s="67"/>
      <c r="Q53" s="90"/>
      <c r="R53" s="90"/>
      <c r="S53" s="95"/>
      <c r="T53" s="66">
        <f>SUM(T51:T52)</f>
        <v>280.8</v>
      </c>
      <c r="U53" s="55"/>
      <c r="V53" s="66">
        <f>SUM(V51:V52)</f>
        <v>244.4</v>
      </c>
    </row>
    <row r="54" ht="25" customHeight="1"/>
    <row r="55" ht="25" customHeight="1" spans="1:22">
      <c r="A55" s="49"/>
      <c r="B55" s="50"/>
      <c r="C55" s="51"/>
      <c r="D55" s="50"/>
      <c r="E55" s="50"/>
      <c r="F55" s="49"/>
      <c r="G55" s="49"/>
      <c r="H55" s="49"/>
      <c r="I55" s="49"/>
      <c r="J55" s="49"/>
      <c r="K55" s="49"/>
      <c r="L55" s="49"/>
      <c r="M55" s="50"/>
      <c r="N55" s="50"/>
      <c r="O55" s="49"/>
      <c r="P55" s="67" t="s">
        <v>42</v>
      </c>
      <c r="Q55" s="90"/>
      <c r="R55" s="90"/>
      <c r="S55" s="90"/>
      <c r="T55" s="90"/>
      <c r="U55" s="90"/>
      <c r="V55" s="88"/>
    </row>
    <row r="56" ht="25" customHeight="1" spans="1:22">
      <c r="A56" s="52"/>
      <c r="B56" s="53"/>
      <c r="C56" s="54"/>
      <c r="D56" s="55"/>
      <c r="E56" s="55"/>
      <c r="F56" s="56"/>
      <c r="G56" s="56"/>
      <c r="H56" s="56"/>
      <c r="I56" s="56"/>
      <c r="J56" s="56"/>
      <c r="K56" s="56"/>
      <c r="L56" s="56"/>
      <c r="M56" s="55"/>
      <c r="N56" s="79"/>
      <c r="O56" s="63"/>
      <c r="P56" s="80" t="s">
        <v>43</v>
      </c>
      <c r="Q56" s="91"/>
      <c r="R56" s="92"/>
      <c r="S56" s="55"/>
      <c r="T56" s="55"/>
      <c r="U56" s="55"/>
      <c r="V56" s="93"/>
    </row>
    <row r="57" ht="25" customHeight="1" spans="1:22">
      <c r="A57" s="57" t="s">
        <v>44</v>
      </c>
      <c r="B57" s="58" t="s">
        <v>45</v>
      </c>
      <c r="C57" s="54" t="s">
        <v>46</v>
      </c>
      <c r="D57" s="55" t="s">
        <v>46</v>
      </c>
      <c r="E57" s="59" t="s">
        <v>47</v>
      </c>
      <c r="F57" s="60"/>
      <c r="G57" s="60"/>
      <c r="H57" s="60"/>
      <c r="I57" s="60"/>
      <c r="J57" s="60"/>
      <c r="K57" s="60"/>
      <c r="L57" s="60"/>
      <c r="M57" s="55" t="s">
        <v>48</v>
      </c>
      <c r="N57" s="79"/>
      <c r="O57" s="63"/>
      <c r="P57" s="58" t="s">
        <v>49</v>
      </c>
      <c r="Q57" s="58" t="s">
        <v>50</v>
      </c>
      <c r="R57" s="58" t="s">
        <v>51</v>
      </c>
      <c r="S57" s="59" t="s">
        <v>52</v>
      </c>
      <c r="T57" s="59" t="s">
        <v>53</v>
      </c>
      <c r="U57" s="59" t="s">
        <v>54</v>
      </c>
      <c r="V57" s="59" t="s">
        <v>55</v>
      </c>
    </row>
    <row r="58" ht="25" customHeight="1" spans="1:22">
      <c r="A58" s="61"/>
      <c r="B58" s="62"/>
      <c r="C58" s="63" t="s">
        <v>21</v>
      </c>
      <c r="D58" s="63" t="s">
        <v>22</v>
      </c>
      <c r="E58" s="55" t="s">
        <v>23</v>
      </c>
      <c r="F58" s="54" t="s">
        <v>24</v>
      </c>
      <c r="G58" s="54" t="s">
        <v>25</v>
      </c>
      <c r="H58" s="54" t="s">
        <v>26</v>
      </c>
      <c r="I58" s="54" t="s">
        <v>27</v>
      </c>
      <c r="J58" s="81" t="s">
        <v>28</v>
      </c>
      <c r="K58" s="81" t="s">
        <v>29</v>
      </c>
      <c r="L58" s="81"/>
      <c r="M58" s="63" t="s">
        <v>22</v>
      </c>
      <c r="N58" s="82" t="s">
        <v>56</v>
      </c>
      <c r="O58" s="63" t="s">
        <v>57</v>
      </c>
      <c r="P58" s="62"/>
      <c r="Q58" s="62"/>
      <c r="R58" s="62"/>
      <c r="S58" s="55" t="s">
        <v>33</v>
      </c>
      <c r="T58" s="55" t="s">
        <v>33</v>
      </c>
      <c r="U58" s="55" t="s">
        <v>33</v>
      </c>
      <c r="V58" s="55" t="s">
        <v>33</v>
      </c>
    </row>
    <row r="59" ht="25" customHeight="1" spans="1:22">
      <c r="A59" s="64">
        <v>1517227</v>
      </c>
      <c r="B59" s="64" t="s">
        <v>34</v>
      </c>
      <c r="C59" s="54" t="s">
        <v>63</v>
      </c>
      <c r="D59" s="65">
        <v>6</v>
      </c>
      <c r="E59" s="64" t="s">
        <v>36</v>
      </c>
      <c r="F59" s="64">
        <v>1</v>
      </c>
      <c r="G59" s="64">
        <v>3</v>
      </c>
      <c r="H59" s="64">
        <v>3</v>
      </c>
      <c r="I59" s="64">
        <v>2</v>
      </c>
      <c r="J59" s="64">
        <v>1</v>
      </c>
      <c r="K59" s="64">
        <v>0</v>
      </c>
      <c r="L59" s="64"/>
      <c r="M59" s="83">
        <f>SUM(F59:K59)</f>
        <v>10</v>
      </c>
      <c r="N59" s="84">
        <v>2</v>
      </c>
      <c r="O59" s="83">
        <f>M59*N59*D59</f>
        <v>120</v>
      </c>
      <c r="P59" s="85">
        <v>0.6</v>
      </c>
      <c r="Q59" s="85">
        <v>0.4</v>
      </c>
      <c r="R59" s="85">
        <v>0.29</v>
      </c>
      <c r="S59" s="64">
        <v>10.8</v>
      </c>
      <c r="T59" s="85">
        <f>S59*D59</f>
        <v>64.8</v>
      </c>
      <c r="U59" s="64">
        <v>9.4</v>
      </c>
      <c r="V59" s="94">
        <f>U59*D59</f>
        <v>56.4</v>
      </c>
    </row>
    <row r="60" ht="25" customHeight="1" spans="1:22">
      <c r="A60" s="64">
        <v>1517227</v>
      </c>
      <c r="B60" s="64" t="s">
        <v>34</v>
      </c>
      <c r="C60" s="54" t="s">
        <v>63</v>
      </c>
      <c r="D60" s="65">
        <v>6</v>
      </c>
      <c r="E60" s="64" t="s">
        <v>39</v>
      </c>
      <c r="F60" s="64">
        <v>1</v>
      </c>
      <c r="G60" s="64">
        <v>3</v>
      </c>
      <c r="H60" s="64">
        <v>3</v>
      </c>
      <c r="I60" s="64">
        <v>2</v>
      </c>
      <c r="J60" s="64">
        <v>1</v>
      </c>
      <c r="K60" s="64">
        <v>0</v>
      </c>
      <c r="L60" s="64"/>
      <c r="M60" s="83">
        <f>SUM(F60:K60)</f>
        <v>10</v>
      </c>
      <c r="N60" s="84">
        <v>2</v>
      </c>
      <c r="O60" s="83">
        <f>M60*N60*D60</f>
        <v>120</v>
      </c>
      <c r="P60" s="85">
        <v>0.6</v>
      </c>
      <c r="Q60" s="85">
        <v>0.4</v>
      </c>
      <c r="R60" s="85">
        <v>0.29</v>
      </c>
      <c r="S60" s="64">
        <v>10.8</v>
      </c>
      <c r="T60" s="85">
        <f>S60*D60</f>
        <v>64.8</v>
      </c>
      <c r="U60" s="64">
        <v>9.4</v>
      </c>
      <c r="V60" s="94">
        <f>U60*D60</f>
        <v>56.4</v>
      </c>
    </row>
    <row r="61" ht="25" customHeight="1" spans="1:22">
      <c r="A61" s="66" t="s">
        <v>41</v>
      </c>
      <c r="B61" s="67"/>
      <c r="C61" s="68"/>
      <c r="D61" s="69">
        <f>SUM(D59:D60)</f>
        <v>12</v>
      </c>
      <c r="E61" s="67"/>
      <c r="F61" s="73"/>
      <c r="G61" s="73"/>
      <c r="H61" s="73"/>
      <c r="I61" s="73"/>
      <c r="J61" s="73"/>
      <c r="K61" s="73"/>
      <c r="L61" s="73"/>
      <c r="M61" s="88"/>
      <c r="N61" s="87"/>
      <c r="O61" s="69">
        <f>SUM(O59:O60)</f>
        <v>240</v>
      </c>
      <c r="P61" s="67"/>
      <c r="Q61" s="90"/>
      <c r="R61" s="90"/>
      <c r="S61" s="95"/>
      <c r="T61" s="66">
        <f>SUM(T59:T60)</f>
        <v>129.6</v>
      </c>
      <c r="U61" s="55"/>
      <c r="V61" s="66">
        <f>SUM(V59:V60)</f>
        <v>112.8</v>
      </c>
    </row>
    <row r="62" ht="25" customHeight="1"/>
    <row r="63" ht="25" customHeight="1" spans="1:22">
      <c r="A63" s="49"/>
      <c r="B63" s="50"/>
      <c r="C63" s="51"/>
      <c r="D63" s="50"/>
      <c r="E63" s="50"/>
      <c r="F63" s="49"/>
      <c r="G63" s="49"/>
      <c r="H63" s="49"/>
      <c r="I63" s="49"/>
      <c r="J63" s="49"/>
      <c r="K63" s="49"/>
      <c r="L63" s="49"/>
      <c r="M63" s="50"/>
      <c r="N63" s="50"/>
      <c r="O63" s="49"/>
      <c r="P63" s="67" t="s">
        <v>42</v>
      </c>
      <c r="Q63" s="90"/>
      <c r="R63" s="90"/>
      <c r="S63" s="90"/>
      <c r="T63" s="90"/>
      <c r="U63" s="90"/>
      <c r="V63" s="88"/>
    </row>
    <row r="64" ht="25" customHeight="1" spans="1:22">
      <c r="A64" s="52"/>
      <c r="B64" s="53"/>
      <c r="C64" s="54"/>
      <c r="D64" s="55"/>
      <c r="E64" s="55"/>
      <c r="F64" s="56"/>
      <c r="G64" s="56"/>
      <c r="H64" s="56"/>
      <c r="I64" s="56"/>
      <c r="J64" s="56"/>
      <c r="K64" s="56"/>
      <c r="L64" s="56"/>
      <c r="M64" s="55"/>
      <c r="N64" s="79"/>
      <c r="O64" s="63"/>
      <c r="P64" s="80" t="s">
        <v>43</v>
      </c>
      <c r="Q64" s="91"/>
      <c r="R64" s="92"/>
      <c r="S64" s="55"/>
      <c r="T64" s="55"/>
      <c r="U64" s="55"/>
      <c r="V64" s="93"/>
    </row>
    <row r="65" ht="25" customHeight="1" spans="1:22">
      <c r="A65" s="57" t="s">
        <v>44</v>
      </c>
      <c r="B65" s="58" t="s">
        <v>45</v>
      </c>
      <c r="C65" s="54" t="s">
        <v>46</v>
      </c>
      <c r="D65" s="55" t="s">
        <v>46</v>
      </c>
      <c r="E65" s="59" t="s">
        <v>47</v>
      </c>
      <c r="F65" s="60"/>
      <c r="G65" s="60"/>
      <c r="H65" s="60"/>
      <c r="I65" s="60"/>
      <c r="J65" s="60"/>
      <c r="K65" s="60"/>
      <c r="L65" s="60"/>
      <c r="M65" s="55" t="s">
        <v>48</v>
      </c>
      <c r="N65" s="79"/>
      <c r="O65" s="63"/>
      <c r="P65" s="58" t="s">
        <v>49</v>
      </c>
      <c r="Q65" s="58" t="s">
        <v>50</v>
      </c>
      <c r="R65" s="58" t="s">
        <v>51</v>
      </c>
      <c r="S65" s="59" t="s">
        <v>52</v>
      </c>
      <c r="T65" s="59" t="s">
        <v>53</v>
      </c>
      <c r="U65" s="59" t="s">
        <v>54</v>
      </c>
      <c r="V65" s="59" t="s">
        <v>55</v>
      </c>
    </row>
    <row r="66" ht="25" customHeight="1" spans="1:22">
      <c r="A66" s="61"/>
      <c r="B66" s="62"/>
      <c r="C66" s="63" t="s">
        <v>21</v>
      </c>
      <c r="D66" s="63" t="s">
        <v>22</v>
      </c>
      <c r="E66" s="55" t="s">
        <v>23</v>
      </c>
      <c r="F66" s="54" t="s">
        <v>24</v>
      </c>
      <c r="G66" s="54" t="s">
        <v>25</v>
      </c>
      <c r="H66" s="54" t="s">
        <v>26</v>
      </c>
      <c r="I66" s="54" t="s">
        <v>27</v>
      </c>
      <c r="J66" s="81" t="s">
        <v>28</v>
      </c>
      <c r="K66" s="81" t="s">
        <v>29</v>
      </c>
      <c r="L66" s="81"/>
      <c r="M66" s="63" t="s">
        <v>22</v>
      </c>
      <c r="N66" s="82" t="s">
        <v>56</v>
      </c>
      <c r="O66" s="63" t="s">
        <v>57</v>
      </c>
      <c r="P66" s="62"/>
      <c r="Q66" s="62"/>
      <c r="R66" s="62"/>
      <c r="S66" s="55" t="s">
        <v>33</v>
      </c>
      <c r="T66" s="55" t="s">
        <v>33</v>
      </c>
      <c r="U66" s="55" t="s">
        <v>33</v>
      </c>
      <c r="V66" s="55" t="s">
        <v>33</v>
      </c>
    </row>
    <row r="67" ht="25" customHeight="1" spans="1:22">
      <c r="A67" s="64">
        <v>1517229</v>
      </c>
      <c r="B67" s="64" t="s">
        <v>34</v>
      </c>
      <c r="C67" s="54" t="s">
        <v>64</v>
      </c>
      <c r="D67" s="65">
        <v>38</v>
      </c>
      <c r="E67" s="64" t="s">
        <v>36</v>
      </c>
      <c r="F67" s="64">
        <v>1</v>
      </c>
      <c r="G67" s="64">
        <v>3</v>
      </c>
      <c r="H67" s="64">
        <v>3</v>
      </c>
      <c r="I67" s="64">
        <v>2</v>
      </c>
      <c r="J67" s="64">
        <v>1</v>
      </c>
      <c r="K67" s="64">
        <v>0</v>
      </c>
      <c r="L67" s="64"/>
      <c r="M67" s="83">
        <f t="shared" ref="M67:M70" si="6">SUM(F67:K67)</f>
        <v>10</v>
      </c>
      <c r="N67" s="84">
        <v>2</v>
      </c>
      <c r="O67" s="83">
        <f t="shared" ref="O67:O70" si="7">M67*N67*D67</f>
        <v>760</v>
      </c>
      <c r="P67" s="85">
        <v>0.6</v>
      </c>
      <c r="Q67" s="85">
        <v>0.4</v>
      </c>
      <c r="R67" s="85">
        <v>0.29</v>
      </c>
      <c r="S67" s="64">
        <v>10.8</v>
      </c>
      <c r="T67" s="85">
        <f t="shared" ref="T67:T70" si="8">S67*D67</f>
        <v>410.4</v>
      </c>
      <c r="U67" s="64">
        <v>9.4</v>
      </c>
      <c r="V67" s="94">
        <f t="shared" ref="V67:V70" si="9">U67*D67</f>
        <v>357.2</v>
      </c>
    </row>
    <row r="68" ht="25" customHeight="1" spans="1:22">
      <c r="A68" s="64">
        <v>1517229</v>
      </c>
      <c r="B68" s="64" t="s">
        <v>34</v>
      </c>
      <c r="C68" s="54" t="s">
        <v>65</v>
      </c>
      <c r="D68" s="65">
        <v>4</v>
      </c>
      <c r="E68" s="64" t="s">
        <v>36</v>
      </c>
      <c r="F68" s="64">
        <v>1</v>
      </c>
      <c r="G68" s="64">
        <v>3</v>
      </c>
      <c r="H68" s="64">
        <v>3</v>
      </c>
      <c r="I68" s="64">
        <v>2</v>
      </c>
      <c r="J68" s="64">
        <v>1</v>
      </c>
      <c r="K68" s="64">
        <v>0</v>
      </c>
      <c r="L68" s="64"/>
      <c r="M68" s="83">
        <f t="shared" si="6"/>
        <v>10</v>
      </c>
      <c r="N68" s="84">
        <v>1</v>
      </c>
      <c r="O68" s="83">
        <f t="shared" si="7"/>
        <v>40</v>
      </c>
      <c r="P68" s="85">
        <v>0.6</v>
      </c>
      <c r="Q68" s="85">
        <v>0.4</v>
      </c>
      <c r="R68" s="85">
        <v>0.15</v>
      </c>
      <c r="S68" s="64">
        <v>5.4</v>
      </c>
      <c r="T68" s="85">
        <f t="shared" si="8"/>
        <v>21.6</v>
      </c>
      <c r="U68" s="64">
        <v>4.7</v>
      </c>
      <c r="V68" s="94">
        <f t="shared" si="9"/>
        <v>18.8</v>
      </c>
    </row>
    <row r="69" ht="25" customHeight="1" spans="1:22">
      <c r="A69" s="64">
        <v>1517229</v>
      </c>
      <c r="B69" s="64" t="s">
        <v>34</v>
      </c>
      <c r="C69" s="54" t="s">
        <v>66</v>
      </c>
      <c r="D69" s="65">
        <v>34</v>
      </c>
      <c r="E69" s="64" t="s">
        <v>39</v>
      </c>
      <c r="F69" s="64">
        <v>1</v>
      </c>
      <c r="G69" s="64">
        <v>3</v>
      </c>
      <c r="H69" s="64">
        <v>3</v>
      </c>
      <c r="I69" s="64">
        <v>2</v>
      </c>
      <c r="J69" s="64">
        <v>1</v>
      </c>
      <c r="K69" s="64">
        <v>0</v>
      </c>
      <c r="L69" s="64"/>
      <c r="M69" s="83">
        <f t="shared" si="6"/>
        <v>10</v>
      </c>
      <c r="N69" s="84">
        <v>2</v>
      </c>
      <c r="O69" s="83">
        <f t="shared" si="7"/>
        <v>680</v>
      </c>
      <c r="P69" s="85">
        <v>0.6</v>
      </c>
      <c r="Q69" s="85">
        <v>0.4</v>
      </c>
      <c r="R69" s="85">
        <v>0.29</v>
      </c>
      <c r="S69" s="64">
        <v>10.8</v>
      </c>
      <c r="T69" s="85">
        <f t="shared" si="8"/>
        <v>367.2</v>
      </c>
      <c r="U69" s="64">
        <v>9.4</v>
      </c>
      <c r="V69" s="94">
        <f t="shared" si="9"/>
        <v>319.6</v>
      </c>
    </row>
    <row r="70" ht="25" customHeight="1" spans="1:22">
      <c r="A70" s="64">
        <v>1517229</v>
      </c>
      <c r="B70" s="64" t="s">
        <v>34</v>
      </c>
      <c r="C70" s="54" t="s">
        <v>67</v>
      </c>
      <c r="D70" s="65">
        <v>4</v>
      </c>
      <c r="E70" s="64" t="s">
        <v>39</v>
      </c>
      <c r="F70" s="64">
        <v>1</v>
      </c>
      <c r="G70" s="64">
        <v>3</v>
      </c>
      <c r="H70" s="64">
        <v>3</v>
      </c>
      <c r="I70" s="64">
        <v>2</v>
      </c>
      <c r="J70" s="64">
        <v>1</v>
      </c>
      <c r="K70" s="64">
        <v>0</v>
      </c>
      <c r="L70" s="64"/>
      <c r="M70" s="83">
        <f t="shared" si="6"/>
        <v>10</v>
      </c>
      <c r="N70" s="84">
        <v>1</v>
      </c>
      <c r="O70" s="83">
        <f t="shared" si="7"/>
        <v>40</v>
      </c>
      <c r="P70" s="85">
        <v>0.6</v>
      </c>
      <c r="Q70" s="85">
        <v>0.4</v>
      </c>
      <c r="R70" s="85">
        <v>0.15</v>
      </c>
      <c r="S70" s="64">
        <v>5.4</v>
      </c>
      <c r="T70" s="85">
        <f t="shared" si="8"/>
        <v>21.6</v>
      </c>
      <c r="U70" s="64">
        <v>4.7</v>
      </c>
      <c r="V70" s="94">
        <f t="shared" si="9"/>
        <v>18.8</v>
      </c>
    </row>
    <row r="71" ht="25" customHeight="1" spans="1:22">
      <c r="A71" s="66" t="s">
        <v>41</v>
      </c>
      <c r="B71" s="67"/>
      <c r="C71" s="68"/>
      <c r="D71" s="69">
        <f>SUM(D67:D70)</f>
        <v>80</v>
      </c>
      <c r="E71" s="67"/>
      <c r="F71" s="73"/>
      <c r="G71" s="73"/>
      <c r="H71" s="73"/>
      <c r="I71" s="73"/>
      <c r="J71" s="73"/>
      <c r="K71" s="73"/>
      <c r="L71" s="73"/>
      <c r="M71" s="88"/>
      <c r="N71" s="87"/>
      <c r="O71" s="69">
        <f>SUM(O67:O70)</f>
        <v>1520</v>
      </c>
      <c r="P71" s="67"/>
      <c r="Q71" s="90"/>
      <c r="R71" s="90"/>
      <c r="S71" s="95"/>
      <c r="T71" s="66">
        <f>SUM(T67:T70)</f>
        <v>820.8</v>
      </c>
      <c r="U71" s="55"/>
      <c r="V71" s="66">
        <f>SUM(V67:V70)</f>
        <v>714.4</v>
      </c>
    </row>
    <row r="72" ht="25" customHeight="1"/>
    <row r="73" ht="25" customHeight="1" spans="1:22">
      <c r="A73" s="49"/>
      <c r="B73" s="50"/>
      <c r="C73" s="51"/>
      <c r="D73" s="50"/>
      <c r="E73" s="50"/>
      <c r="F73" s="49"/>
      <c r="G73" s="49"/>
      <c r="H73" s="49"/>
      <c r="I73" s="49"/>
      <c r="J73" s="49"/>
      <c r="K73" s="49"/>
      <c r="L73" s="49"/>
      <c r="M73" s="50"/>
      <c r="N73" s="50"/>
      <c r="O73" s="49"/>
      <c r="P73" s="67" t="s">
        <v>42</v>
      </c>
      <c r="Q73" s="90"/>
      <c r="R73" s="90"/>
      <c r="S73" s="90"/>
      <c r="T73" s="90"/>
      <c r="U73" s="90"/>
      <c r="V73" s="88"/>
    </row>
    <row r="74" ht="25" customHeight="1" spans="1:22">
      <c r="A74" s="52"/>
      <c r="B74" s="53"/>
      <c r="C74" s="54"/>
      <c r="D74" s="55"/>
      <c r="E74" s="55"/>
      <c r="F74" s="56"/>
      <c r="G74" s="56"/>
      <c r="H74" s="56"/>
      <c r="I74" s="56"/>
      <c r="J74" s="56"/>
      <c r="K74" s="56"/>
      <c r="L74" s="56"/>
      <c r="M74" s="55"/>
      <c r="N74" s="79"/>
      <c r="O74" s="63"/>
      <c r="P74" s="80" t="s">
        <v>43</v>
      </c>
      <c r="Q74" s="91"/>
      <c r="R74" s="92"/>
      <c r="S74" s="55"/>
      <c r="T74" s="55"/>
      <c r="U74" s="55"/>
      <c r="V74" s="93"/>
    </row>
    <row r="75" ht="25" customHeight="1" spans="1:22">
      <c r="A75" s="57" t="s">
        <v>44</v>
      </c>
      <c r="B75" s="58" t="s">
        <v>45</v>
      </c>
      <c r="C75" s="54" t="s">
        <v>46</v>
      </c>
      <c r="D75" s="55" t="s">
        <v>46</v>
      </c>
      <c r="E75" s="59" t="s">
        <v>47</v>
      </c>
      <c r="F75" s="60"/>
      <c r="G75" s="60"/>
      <c r="H75" s="60"/>
      <c r="I75" s="60"/>
      <c r="J75" s="60"/>
      <c r="K75" s="60"/>
      <c r="L75" s="60"/>
      <c r="M75" s="55" t="s">
        <v>48</v>
      </c>
      <c r="N75" s="79"/>
      <c r="O75" s="63"/>
      <c r="P75" s="58" t="s">
        <v>49</v>
      </c>
      <c r="Q75" s="58" t="s">
        <v>50</v>
      </c>
      <c r="R75" s="58" t="s">
        <v>51</v>
      </c>
      <c r="S75" s="59" t="s">
        <v>52</v>
      </c>
      <c r="T75" s="59" t="s">
        <v>53</v>
      </c>
      <c r="U75" s="59" t="s">
        <v>54</v>
      </c>
      <c r="V75" s="59" t="s">
        <v>55</v>
      </c>
    </row>
    <row r="76" ht="25" customHeight="1" spans="1:22">
      <c r="A76" s="61"/>
      <c r="B76" s="62"/>
      <c r="C76" s="63" t="s">
        <v>21</v>
      </c>
      <c r="D76" s="63" t="s">
        <v>22</v>
      </c>
      <c r="E76" s="55" t="s">
        <v>23</v>
      </c>
      <c r="F76" s="54" t="s">
        <v>24</v>
      </c>
      <c r="G76" s="54" t="s">
        <v>25</v>
      </c>
      <c r="H76" s="54" t="s">
        <v>26</v>
      </c>
      <c r="I76" s="54" t="s">
        <v>27</v>
      </c>
      <c r="J76" s="81" t="s">
        <v>28</v>
      </c>
      <c r="K76" s="81" t="s">
        <v>29</v>
      </c>
      <c r="L76" s="81"/>
      <c r="M76" s="63" t="s">
        <v>22</v>
      </c>
      <c r="N76" s="82" t="s">
        <v>56</v>
      </c>
      <c r="O76" s="63" t="s">
        <v>57</v>
      </c>
      <c r="P76" s="62"/>
      <c r="Q76" s="62"/>
      <c r="R76" s="62"/>
      <c r="S76" s="55" t="s">
        <v>33</v>
      </c>
      <c r="T76" s="55" t="s">
        <v>33</v>
      </c>
      <c r="U76" s="55" t="s">
        <v>33</v>
      </c>
      <c r="V76" s="55" t="s">
        <v>33</v>
      </c>
    </row>
    <row r="77" ht="25" customHeight="1" spans="1:22">
      <c r="A77" s="64">
        <v>1517230</v>
      </c>
      <c r="B77" s="64" t="s">
        <v>34</v>
      </c>
      <c r="C77" s="54" t="s">
        <v>68</v>
      </c>
      <c r="D77" s="65">
        <v>48</v>
      </c>
      <c r="E77" s="64" t="s">
        <v>36</v>
      </c>
      <c r="F77" s="64">
        <v>1</v>
      </c>
      <c r="G77" s="64">
        <v>3</v>
      </c>
      <c r="H77" s="64">
        <v>3</v>
      </c>
      <c r="I77" s="64">
        <v>2</v>
      </c>
      <c r="J77" s="64">
        <v>1</v>
      </c>
      <c r="K77" s="64">
        <v>0</v>
      </c>
      <c r="L77" s="64"/>
      <c r="M77" s="83">
        <f t="shared" ref="M77:M80" si="10">SUM(F77:K77)</f>
        <v>10</v>
      </c>
      <c r="N77" s="84">
        <v>2</v>
      </c>
      <c r="O77" s="83">
        <f t="shared" ref="O77:O80" si="11">M77*N77*D77</f>
        <v>960</v>
      </c>
      <c r="P77" s="85">
        <v>0.6</v>
      </c>
      <c r="Q77" s="85">
        <v>0.4</v>
      </c>
      <c r="R77" s="85">
        <v>0.29</v>
      </c>
      <c r="S77" s="64">
        <v>10.8</v>
      </c>
      <c r="T77" s="85">
        <f t="shared" ref="T77:T80" si="12">S77*D77</f>
        <v>518.4</v>
      </c>
      <c r="U77" s="64">
        <v>9.4</v>
      </c>
      <c r="V77" s="94">
        <f t="shared" ref="V77:V80" si="13">U77*D77</f>
        <v>451.2</v>
      </c>
    </row>
    <row r="78" ht="25" customHeight="1" spans="1:22">
      <c r="A78" s="64">
        <v>1517230</v>
      </c>
      <c r="B78" s="64" t="s">
        <v>34</v>
      </c>
      <c r="C78" s="54" t="s">
        <v>69</v>
      </c>
      <c r="D78" s="65">
        <v>4</v>
      </c>
      <c r="E78" s="64" t="s">
        <v>36</v>
      </c>
      <c r="F78" s="64">
        <v>1</v>
      </c>
      <c r="G78" s="64">
        <v>3</v>
      </c>
      <c r="H78" s="64">
        <v>3</v>
      </c>
      <c r="I78" s="64">
        <v>2</v>
      </c>
      <c r="J78" s="64">
        <v>1</v>
      </c>
      <c r="K78" s="64">
        <v>0</v>
      </c>
      <c r="L78" s="64"/>
      <c r="M78" s="83">
        <f t="shared" si="10"/>
        <v>10</v>
      </c>
      <c r="N78" s="84">
        <v>1</v>
      </c>
      <c r="O78" s="83">
        <f t="shared" si="11"/>
        <v>40</v>
      </c>
      <c r="P78" s="85">
        <v>0.6</v>
      </c>
      <c r="Q78" s="85">
        <v>0.4</v>
      </c>
      <c r="R78" s="85">
        <v>0.15</v>
      </c>
      <c r="S78" s="64">
        <v>5.4</v>
      </c>
      <c r="T78" s="85">
        <f t="shared" si="12"/>
        <v>21.6</v>
      </c>
      <c r="U78" s="64">
        <v>4.7</v>
      </c>
      <c r="V78" s="94">
        <f t="shared" si="13"/>
        <v>18.8</v>
      </c>
    </row>
    <row r="79" ht="25" customHeight="1" spans="1:22">
      <c r="A79" s="64">
        <v>1517230</v>
      </c>
      <c r="B79" s="64" t="s">
        <v>34</v>
      </c>
      <c r="C79" s="54" t="s">
        <v>64</v>
      </c>
      <c r="D79" s="65">
        <v>38</v>
      </c>
      <c r="E79" s="64" t="s">
        <v>39</v>
      </c>
      <c r="F79" s="64">
        <v>1</v>
      </c>
      <c r="G79" s="64">
        <v>3</v>
      </c>
      <c r="H79" s="64">
        <v>3</v>
      </c>
      <c r="I79" s="64">
        <v>2</v>
      </c>
      <c r="J79" s="64">
        <v>1</v>
      </c>
      <c r="K79" s="64">
        <v>0</v>
      </c>
      <c r="L79" s="64"/>
      <c r="M79" s="83">
        <f t="shared" si="10"/>
        <v>10</v>
      </c>
      <c r="N79" s="84">
        <v>2</v>
      </c>
      <c r="O79" s="83">
        <f t="shared" si="11"/>
        <v>760</v>
      </c>
      <c r="P79" s="85">
        <v>0.6</v>
      </c>
      <c r="Q79" s="85">
        <v>0.4</v>
      </c>
      <c r="R79" s="85">
        <v>0.29</v>
      </c>
      <c r="S79" s="64">
        <v>10.8</v>
      </c>
      <c r="T79" s="85">
        <f t="shared" si="12"/>
        <v>410.4</v>
      </c>
      <c r="U79" s="64">
        <v>9.4</v>
      </c>
      <c r="V79" s="94">
        <f t="shared" si="13"/>
        <v>357.2</v>
      </c>
    </row>
    <row r="80" ht="25" customHeight="1" spans="1:22">
      <c r="A80" s="64">
        <v>1517230</v>
      </c>
      <c r="B80" s="64" t="s">
        <v>34</v>
      </c>
      <c r="C80" s="54" t="s">
        <v>65</v>
      </c>
      <c r="D80" s="65">
        <v>4</v>
      </c>
      <c r="E80" s="64" t="s">
        <v>39</v>
      </c>
      <c r="F80" s="64">
        <v>1</v>
      </c>
      <c r="G80" s="64">
        <v>3</v>
      </c>
      <c r="H80" s="64">
        <v>3</v>
      </c>
      <c r="I80" s="64">
        <v>2</v>
      </c>
      <c r="J80" s="64">
        <v>1</v>
      </c>
      <c r="K80" s="64">
        <v>0</v>
      </c>
      <c r="L80" s="64"/>
      <c r="M80" s="83">
        <f t="shared" si="10"/>
        <v>10</v>
      </c>
      <c r="N80" s="84">
        <v>1</v>
      </c>
      <c r="O80" s="83">
        <f t="shared" si="11"/>
        <v>40</v>
      </c>
      <c r="P80" s="85">
        <v>0.6</v>
      </c>
      <c r="Q80" s="85">
        <v>0.4</v>
      </c>
      <c r="R80" s="85">
        <v>0.15</v>
      </c>
      <c r="S80" s="64">
        <v>5.4</v>
      </c>
      <c r="T80" s="85">
        <f t="shared" si="12"/>
        <v>21.6</v>
      </c>
      <c r="U80" s="64">
        <v>4.7</v>
      </c>
      <c r="V80" s="94">
        <f t="shared" si="13"/>
        <v>18.8</v>
      </c>
    </row>
    <row r="81" ht="25" customHeight="1" spans="1:22">
      <c r="A81" s="66" t="s">
        <v>41</v>
      </c>
      <c r="B81" s="67"/>
      <c r="C81" s="68"/>
      <c r="D81" s="69">
        <f>SUM(D77:D80)</f>
        <v>94</v>
      </c>
      <c r="E81" s="67"/>
      <c r="F81" s="73"/>
      <c r="G81" s="73"/>
      <c r="H81" s="73"/>
      <c r="I81" s="73"/>
      <c r="J81" s="73"/>
      <c r="K81" s="73"/>
      <c r="L81" s="73"/>
      <c r="M81" s="88"/>
      <c r="N81" s="87"/>
      <c r="O81" s="69">
        <f>SUM(O77:O80)</f>
        <v>1800</v>
      </c>
      <c r="P81" s="67"/>
      <c r="Q81" s="90"/>
      <c r="R81" s="90"/>
      <c r="S81" s="95"/>
      <c r="T81" s="66">
        <f>SUM(T77:T80)</f>
        <v>972</v>
      </c>
      <c r="U81" s="55"/>
      <c r="V81" s="66">
        <f>SUM(V77:V80)</f>
        <v>846</v>
      </c>
    </row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</sheetData>
  <mergeCells count="120">
    <mergeCell ref="A1:U1"/>
    <mergeCell ref="A2:U2"/>
    <mergeCell ref="A3:U3"/>
    <mergeCell ref="A5:U5"/>
    <mergeCell ref="B7:E7"/>
    <mergeCell ref="A8:O8"/>
    <mergeCell ref="P8:V8"/>
    <mergeCell ref="A9:B9"/>
    <mergeCell ref="F9:I9"/>
    <mergeCell ref="M9:O9"/>
    <mergeCell ref="P9:R9"/>
    <mergeCell ref="F10:I10"/>
    <mergeCell ref="M10:O10"/>
    <mergeCell ref="B16:C16"/>
    <mergeCell ref="A19:O19"/>
    <mergeCell ref="P19:V19"/>
    <mergeCell ref="A20:B20"/>
    <mergeCell ref="F20:I20"/>
    <mergeCell ref="M20:O20"/>
    <mergeCell ref="P20:R20"/>
    <mergeCell ref="F21:I21"/>
    <mergeCell ref="M21:O21"/>
    <mergeCell ref="B27:C27"/>
    <mergeCell ref="A29:O29"/>
    <mergeCell ref="P29:V29"/>
    <mergeCell ref="A30:B30"/>
    <mergeCell ref="F30:I30"/>
    <mergeCell ref="M30:O30"/>
    <mergeCell ref="P30:R30"/>
    <mergeCell ref="F31:I31"/>
    <mergeCell ref="M31:O31"/>
    <mergeCell ref="B36:C36"/>
    <mergeCell ref="A38:O38"/>
    <mergeCell ref="P38:V38"/>
    <mergeCell ref="A39:B39"/>
    <mergeCell ref="F39:I39"/>
    <mergeCell ref="M39:O39"/>
    <mergeCell ref="P39:R39"/>
    <mergeCell ref="F40:I40"/>
    <mergeCell ref="M40:O40"/>
    <mergeCell ref="B45:C45"/>
    <mergeCell ref="A47:O47"/>
    <mergeCell ref="P47:V47"/>
    <mergeCell ref="A48:B48"/>
    <mergeCell ref="F48:I48"/>
    <mergeCell ref="M48:O48"/>
    <mergeCell ref="P48:R48"/>
    <mergeCell ref="F49:I49"/>
    <mergeCell ref="M49:O49"/>
    <mergeCell ref="B53:C53"/>
    <mergeCell ref="A55:O55"/>
    <mergeCell ref="P55:V55"/>
    <mergeCell ref="A56:B56"/>
    <mergeCell ref="F56:I56"/>
    <mergeCell ref="M56:O56"/>
    <mergeCell ref="P56:R56"/>
    <mergeCell ref="F57:I57"/>
    <mergeCell ref="M57:O57"/>
    <mergeCell ref="B61:C61"/>
    <mergeCell ref="E61:M61"/>
    <mergeCell ref="A63:O63"/>
    <mergeCell ref="P63:V63"/>
    <mergeCell ref="A64:B64"/>
    <mergeCell ref="F64:I64"/>
    <mergeCell ref="M64:O64"/>
    <mergeCell ref="P64:R64"/>
    <mergeCell ref="F65:I65"/>
    <mergeCell ref="M65:O65"/>
    <mergeCell ref="B71:C71"/>
    <mergeCell ref="E71:M71"/>
    <mergeCell ref="A73:O73"/>
    <mergeCell ref="P73:V73"/>
    <mergeCell ref="A74:B74"/>
    <mergeCell ref="F74:I74"/>
    <mergeCell ref="M74:O74"/>
    <mergeCell ref="P74:R74"/>
    <mergeCell ref="F75:I75"/>
    <mergeCell ref="M75:O75"/>
    <mergeCell ref="B81:C81"/>
    <mergeCell ref="E81:M81"/>
    <mergeCell ref="A10:A11"/>
    <mergeCell ref="A21:A22"/>
    <mergeCell ref="A31:A32"/>
    <mergeCell ref="A40:A41"/>
    <mergeCell ref="A49:A50"/>
    <mergeCell ref="A57:A58"/>
    <mergeCell ref="A65:A66"/>
    <mergeCell ref="A75:A76"/>
    <mergeCell ref="B10:B11"/>
    <mergeCell ref="B21:B22"/>
    <mergeCell ref="B31:B32"/>
    <mergeCell ref="B40:B41"/>
    <mergeCell ref="B49:B50"/>
    <mergeCell ref="B57:B58"/>
    <mergeCell ref="B65:B66"/>
    <mergeCell ref="B75:B76"/>
    <mergeCell ref="P10:P11"/>
    <mergeCell ref="P21:P22"/>
    <mergeCell ref="P31:P32"/>
    <mergeCell ref="P40:P41"/>
    <mergeCell ref="P49:P50"/>
    <mergeCell ref="P57:P58"/>
    <mergeCell ref="P65:P66"/>
    <mergeCell ref="P75:P76"/>
    <mergeCell ref="Q10:Q11"/>
    <mergeCell ref="Q21:Q22"/>
    <mergeCell ref="Q31:Q32"/>
    <mergeCell ref="Q40:Q41"/>
    <mergeCell ref="Q49:Q50"/>
    <mergeCell ref="Q57:Q58"/>
    <mergeCell ref="Q65:Q66"/>
    <mergeCell ref="Q75:Q76"/>
    <mergeCell ref="R10:R11"/>
    <mergeCell ref="R21:R22"/>
    <mergeCell ref="R31:R32"/>
    <mergeCell ref="R40:R41"/>
    <mergeCell ref="R49:R50"/>
    <mergeCell ref="R57:R58"/>
    <mergeCell ref="R65:R66"/>
    <mergeCell ref="R75:R76"/>
  </mergeCells>
  <pageMargins left="0.0388888888888889" right="0.0388888888888889" top="0.118055555555556" bottom="0" header="0.5" footer="0.5"/>
  <pageSetup paperSize="9" scale="59" fitToHeight="0" orientation="landscape"/>
  <headerFooter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workbookViewId="0">
      <selection activeCell="U3" sqref="U3"/>
    </sheetView>
  </sheetViews>
  <sheetFormatPr defaultColWidth="9.13636363636364" defaultRowHeight="21"/>
  <cols>
    <col min="1" max="1" width="18" style="2" customWidth="1"/>
    <col min="2" max="2" width="15.1363636363636" style="2" customWidth="1"/>
    <col min="3" max="3" width="20.1363636363636" style="2" customWidth="1"/>
    <col min="4" max="4" width="29" style="2" customWidth="1"/>
    <col min="5" max="11" width="9.13636363636364" style="2"/>
    <col min="12" max="12" width="11" style="2" customWidth="1"/>
    <col min="13" max="15" width="10.7090909090909" style="3" customWidth="1"/>
    <col min="16" max="16" width="10.7090909090909" style="4" customWidth="1"/>
    <col min="17" max="17" width="10.7090909090909" style="3" customWidth="1"/>
    <col min="18" max="18" width="10.7090909090909" style="4" customWidth="1"/>
    <col min="19" max="19" width="10.7090909090909" style="3" customWidth="1"/>
    <col min="20" max="16384" width="9.13636363636364" style="2"/>
  </cols>
  <sheetData>
    <row r="1" ht="12.5" spans="1:17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"/>
    </row>
    <row r="2" ht="15" customHeight="1" spans="1: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</row>
    <row r="3" s="1" customFormat="1" ht="45" customHeight="1" spans="1:19">
      <c r="A3" s="6" t="s">
        <v>70</v>
      </c>
      <c r="B3" s="6" t="s">
        <v>71</v>
      </c>
      <c r="C3" s="6" t="s">
        <v>72</v>
      </c>
      <c r="D3" s="6" t="s">
        <v>73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74</v>
      </c>
      <c r="J3" s="6" t="s">
        <v>29</v>
      </c>
      <c r="K3" s="11" t="s">
        <v>75</v>
      </c>
      <c r="L3" s="11" t="s">
        <v>76</v>
      </c>
      <c r="M3" s="12" t="s">
        <v>77</v>
      </c>
      <c r="N3" s="12" t="s">
        <v>78</v>
      </c>
      <c r="O3" s="13" t="s">
        <v>79</v>
      </c>
      <c r="P3" s="14"/>
      <c r="Q3" s="13" t="s">
        <v>80</v>
      </c>
      <c r="R3" s="27"/>
      <c r="S3" s="28" t="s">
        <v>81</v>
      </c>
    </row>
    <row r="4" s="1" customFormat="1" ht="30" customHeight="1" spans="1:21">
      <c r="A4" s="6" t="s">
        <v>82</v>
      </c>
      <c r="B4" s="6" t="s">
        <v>83</v>
      </c>
      <c r="C4" s="7" t="s">
        <v>84</v>
      </c>
      <c r="D4" s="6" t="s">
        <v>85</v>
      </c>
      <c r="E4" s="8">
        <v>19</v>
      </c>
      <c r="F4" s="8">
        <v>57</v>
      </c>
      <c r="G4" s="8">
        <v>57</v>
      </c>
      <c r="H4" s="8">
        <v>38</v>
      </c>
      <c r="I4" s="8">
        <v>19</v>
      </c>
      <c r="J4" s="15"/>
      <c r="K4" s="16">
        <v>190</v>
      </c>
      <c r="L4" s="17">
        <v>440</v>
      </c>
      <c r="M4" s="18">
        <v>10</v>
      </c>
      <c r="N4" s="19">
        <f>K4/M4</f>
        <v>19</v>
      </c>
      <c r="O4" s="19">
        <v>20</v>
      </c>
      <c r="P4" s="20">
        <v>9</v>
      </c>
      <c r="Q4" s="19">
        <v>10</v>
      </c>
      <c r="R4" s="29">
        <v>1</v>
      </c>
      <c r="S4" s="30">
        <f>(O4*P4)+(Q4*R4)</f>
        <v>190</v>
      </c>
      <c r="U4" s="1">
        <f>K4-S4</f>
        <v>0</v>
      </c>
    </row>
    <row r="5" s="1" customFormat="1" ht="30" customHeight="1" spans="1:21">
      <c r="A5" s="9"/>
      <c r="B5" s="9"/>
      <c r="C5" s="7" t="s">
        <v>84</v>
      </c>
      <c r="D5" s="6" t="s">
        <v>86</v>
      </c>
      <c r="E5" s="8">
        <v>25</v>
      </c>
      <c r="F5" s="8">
        <v>75</v>
      </c>
      <c r="G5" s="8">
        <v>75</v>
      </c>
      <c r="H5" s="8">
        <v>50</v>
      </c>
      <c r="I5" s="8">
        <v>25</v>
      </c>
      <c r="J5" s="15"/>
      <c r="K5" s="21">
        <v>250</v>
      </c>
      <c r="L5" s="22"/>
      <c r="M5" s="18">
        <v>10</v>
      </c>
      <c r="N5" s="19">
        <f t="shared" ref="N5:N19" si="0">K5/M5</f>
        <v>25</v>
      </c>
      <c r="O5" s="19">
        <v>20</v>
      </c>
      <c r="P5" s="20">
        <v>12</v>
      </c>
      <c r="Q5" s="19">
        <v>10</v>
      </c>
      <c r="R5" s="29">
        <v>1</v>
      </c>
      <c r="S5" s="31">
        <f t="shared" ref="S5:S19" si="1">(O5*P5)+(Q5*R5)</f>
        <v>250</v>
      </c>
      <c r="U5" s="1">
        <f t="shared" ref="U5:U19" si="2">K5-S5</f>
        <v>0</v>
      </c>
    </row>
    <row r="6" s="1" customFormat="1" ht="30" customHeight="1" spans="1:21">
      <c r="A6" s="6" t="s">
        <v>87</v>
      </c>
      <c r="B6" s="6" t="s">
        <v>83</v>
      </c>
      <c r="C6" s="7" t="s">
        <v>84</v>
      </c>
      <c r="D6" s="6" t="s">
        <v>85</v>
      </c>
      <c r="E6" s="8">
        <v>13</v>
      </c>
      <c r="F6" s="8">
        <v>39</v>
      </c>
      <c r="G6" s="8">
        <v>39</v>
      </c>
      <c r="H6" s="8">
        <v>26</v>
      </c>
      <c r="I6" s="8">
        <v>13</v>
      </c>
      <c r="J6" s="15"/>
      <c r="K6" s="21">
        <v>130</v>
      </c>
      <c r="L6" s="23">
        <v>280</v>
      </c>
      <c r="M6" s="18">
        <v>10</v>
      </c>
      <c r="N6" s="19">
        <f t="shared" si="0"/>
        <v>13</v>
      </c>
      <c r="O6" s="19">
        <v>20</v>
      </c>
      <c r="P6" s="20">
        <v>6</v>
      </c>
      <c r="Q6" s="19">
        <v>10</v>
      </c>
      <c r="R6" s="29">
        <v>1</v>
      </c>
      <c r="S6" s="31">
        <f t="shared" si="1"/>
        <v>130</v>
      </c>
      <c r="U6" s="1">
        <f t="shared" si="2"/>
        <v>0</v>
      </c>
    </row>
    <row r="7" s="1" customFormat="1" ht="30" customHeight="1" spans="1:21">
      <c r="A7" s="9"/>
      <c r="B7" s="9"/>
      <c r="C7" s="7" t="s">
        <v>84</v>
      </c>
      <c r="D7" s="6" t="s">
        <v>86</v>
      </c>
      <c r="E7" s="8">
        <v>15</v>
      </c>
      <c r="F7" s="8">
        <v>45</v>
      </c>
      <c r="G7" s="8">
        <v>45</v>
      </c>
      <c r="H7" s="8">
        <v>30</v>
      </c>
      <c r="I7" s="8">
        <v>15</v>
      </c>
      <c r="J7" s="15"/>
      <c r="K7" s="21">
        <v>150</v>
      </c>
      <c r="L7" s="24"/>
      <c r="M7" s="18">
        <v>10</v>
      </c>
      <c r="N7" s="19">
        <f t="shared" si="0"/>
        <v>15</v>
      </c>
      <c r="O7" s="19">
        <v>20</v>
      </c>
      <c r="P7" s="20">
        <v>7</v>
      </c>
      <c r="Q7" s="19">
        <v>10</v>
      </c>
      <c r="R7" s="29">
        <v>1</v>
      </c>
      <c r="S7" s="31">
        <f t="shared" si="1"/>
        <v>150</v>
      </c>
      <c r="U7" s="1">
        <f t="shared" si="2"/>
        <v>0</v>
      </c>
    </row>
    <row r="8" s="1" customFormat="1" ht="30" customHeight="1" spans="1:21">
      <c r="A8" s="6" t="s">
        <v>88</v>
      </c>
      <c r="B8" s="6" t="s">
        <v>83</v>
      </c>
      <c r="C8" s="10" t="s">
        <v>89</v>
      </c>
      <c r="D8" s="6" t="s">
        <v>85</v>
      </c>
      <c r="E8" s="8">
        <v>10</v>
      </c>
      <c r="F8" s="8">
        <v>20</v>
      </c>
      <c r="G8" s="8">
        <v>30</v>
      </c>
      <c r="H8" s="8">
        <v>20</v>
      </c>
      <c r="I8" s="8">
        <v>10</v>
      </c>
      <c r="J8" s="25">
        <v>10</v>
      </c>
      <c r="K8" s="21">
        <v>100</v>
      </c>
      <c r="L8" s="23">
        <v>230</v>
      </c>
      <c r="M8" s="18">
        <v>10</v>
      </c>
      <c r="N8" s="19">
        <f t="shared" si="0"/>
        <v>10</v>
      </c>
      <c r="O8" s="19">
        <v>20</v>
      </c>
      <c r="P8" s="20">
        <v>5</v>
      </c>
      <c r="Q8" s="19">
        <v>10</v>
      </c>
      <c r="R8" s="29">
        <v>0</v>
      </c>
      <c r="S8" s="31">
        <f t="shared" si="1"/>
        <v>100</v>
      </c>
      <c r="U8" s="1">
        <f t="shared" si="2"/>
        <v>0</v>
      </c>
    </row>
    <row r="9" s="1" customFormat="1" ht="30" customHeight="1" spans="1:21">
      <c r="A9" s="9"/>
      <c r="B9" s="9"/>
      <c r="C9" s="10" t="s">
        <v>89</v>
      </c>
      <c r="D9" s="6" t="s">
        <v>86</v>
      </c>
      <c r="E9" s="8">
        <v>13</v>
      </c>
      <c r="F9" s="8">
        <v>26</v>
      </c>
      <c r="G9" s="8">
        <v>39</v>
      </c>
      <c r="H9" s="8">
        <v>26</v>
      </c>
      <c r="I9" s="8">
        <v>13</v>
      </c>
      <c r="J9" s="25">
        <v>13</v>
      </c>
      <c r="K9" s="21">
        <v>130</v>
      </c>
      <c r="L9" s="24"/>
      <c r="M9" s="18">
        <v>10</v>
      </c>
      <c r="N9" s="19">
        <f t="shared" si="0"/>
        <v>13</v>
      </c>
      <c r="O9" s="19">
        <v>20</v>
      </c>
      <c r="P9" s="20">
        <v>6</v>
      </c>
      <c r="Q9" s="19">
        <v>10</v>
      </c>
      <c r="R9" s="29">
        <v>1</v>
      </c>
      <c r="S9" s="31">
        <f t="shared" si="1"/>
        <v>130</v>
      </c>
      <c r="U9" s="1">
        <f t="shared" si="2"/>
        <v>0</v>
      </c>
    </row>
    <row r="10" s="1" customFormat="1" ht="30" customHeight="1" spans="1:21">
      <c r="A10" s="6" t="s">
        <v>90</v>
      </c>
      <c r="B10" s="6" t="s">
        <v>83</v>
      </c>
      <c r="C10" s="7" t="s">
        <v>84</v>
      </c>
      <c r="D10" s="6" t="s">
        <v>85</v>
      </c>
      <c r="E10" s="8">
        <v>18</v>
      </c>
      <c r="F10" s="8">
        <v>54</v>
      </c>
      <c r="G10" s="8">
        <v>54</v>
      </c>
      <c r="H10" s="8">
        <v>36</v>
      </c>
      <c r="I10" s="8">
        <v>18</v>
      </c>
      <c r="J10" s="15"/>
      <c r="K10" s="21">
        <v>180</v>
      </c>
      <c r="L10" s="23">
        <v>310</v>
      </c>
      <c r="M10" s="18">
        <v>10</v>
      </c>
      <c r="N10" s="19">
        <f t="shared" si="0"/>
        <v>18</v>
      </c>
      <c r="O10" s="19">
        <v>20</v>
      </c>
      <c r="P10" s="20">
        <v>9</v>
      </c>
      <c r="Q10" s="19">
        <v>10</v>
      </c>
      <c r="R10" s="29">
        <v>0</v>
      </c>
      <c r="S10" s="31">
        <f t="shared" si="1"/>
        <v>180</v>
      </c>
      <c r="U10" s="1">
        <f t="shared" si="2"/>
        <v>0</v>
      </c>
    </row>
    <row r="11" s="1" customFormat="1" ht="30" customHeight="1" spans="1:21">
      <c r="A11" s="9"/>
      <c r="B11" s="9"/>
      <c r="C11" s="7" t="s">
        <v>84</v>
      </c>
      <c r="D11" s="6" t="s">
        <v>86</v>
      </c>
      <c r="E11" s="8">
        <v>13</v>
      </c>
      <c r="F11" s="8">
        <v>39</v>
      </c>
      <c r="G11" s="8">
        <v>39</v>
      </c>
      <c r="H11" s="8">
        <v>26</v>
      </c>
      <c r="I11" s="8">
        <v>13</v>
      </c>
      <c r="J11" s="15"/>
      <c r="K11" s="21">
        <v>130</v>
      </c>
      <c r="L11" s="24"/>
      <c r="M11" s="18">
        <v>10</v>
      </c>
      <c r="N11" s="19">
        <f t="shared" si="0"/>
        <v>13</v>
      </c>
      <c r="O11" s="19">
        <v>20</v>
      </c>
      <c r="P11" s="20">
        <v>6</v>
      </c>
      <c r="Q11" s="19">
        <v>10</v>
      </c>
      <c r="R11" s="29">
        <v>1</v>
      </c>
      <c r="S11" s="31">
        <f t="shared" si="1"/>
        <v>130</v>
      </c>
      <c r="U11" s="1">
        <f t="shared" si="2"/>
        <v>0</v>
      </c>
    </row>
    <row r="12" s="1" customFormat="1" ht="30" customHeight="1" spans="1:21">
      <c r="A12" s="6" t="s">
        <v>91</v>
      </c>
      <c r="B12" s="6" t="s">
        <v>83</v>
      </c>
      <c r="C12" s="7" t="s">
        <v>84</v>
      </c>
      <c r="D12" s="6" t="s">
        <v>85</v>
      </c>
      <c r="E12" s="8">
        <v>12</v>
      </c>
      <c r="F12" s="8">
        <v>36</v>
      </c>
      <c r="G12" s="8">
        <v>36</v>
      </c>
      <c r="H12" s="8">
        <v>24</v>
      </c>
      <c r="I12" s="8">
        <v>12</v>
      </c>
      <c r="J12" s="15"/>
      <c r="K12" s="21">
        <v>120</v>
      </c>
      <c r="L12" s="23">
        <v>220</v>
      </c>
      <c r="M12" s="18">
        <v>10</v>
      </c>
      <c r="N12" s="19">
        <f t="shared" si="0"/>
        <v>12</v>
      </c>
      <c r="O12" s="19">
        <v>20</v>
      </c>
      <c r="P12" s="20">
        <v>6</v>
      </c>
      <c r="Q12" s="19">
        <v>10</v>
      </c>
      <c r="R12" s="29">
        <v>0</v>
      </c>
      <c r="S12" s="31">
        <f t="shared" si="1"/>
        <v>120</v>
      </c>
      <c r="U12" s="1">
        <f t="shared" si="2"/>
        <v>0</v>
      </c>
    </row>
    <row r="13" s="1" customFormat="1" ht="30" customHeight="1" spans="1:21">
      <c r="A13" s="9"/>
      <c r="B13" s="9"/>
      <c r="C13" s="7" t="s">
        <v>84</v>
      </c>
      <c r="D13" s="6" t="s">
        <v>86</v>
      </c>
      <c r="E13" s="8">
        <v>10</v>
      </c>
      <c r="F13" s="8">
        <v>30</v>
      </c>
      <c r="G13" s="8">
        <v>30</v>
      </c>
      <c r="H13" s="8">
        <v>20</v>
      </c>
      <c r="I13" s="8">
        <v>10</v>
      </c>
      <c r="J13" s="15"/>
      <c r="K13" s="21">
        <v>100</v>
      </c>
      <c r="L13" s="24"/>
      <c r="M13" s="18">
        <v>10</v>
      </c>
      <c r="N13" s="19">
        <f t="shared" si="0"/>
        <v>10</v>
      </c>
      <c r="O13" s="19">
        <v>20</v>
      </c>
      <c r="P13" s="20">
        <v>5</v>
      </c>
      <c r="Q13" s="19">
        <v>10</v>
      </c>
      <c r="R13" s="29">
        <v>0</v>
      </c>
      <c r="S13" s="31">
        <f t="shared" si="1"/>
        <v>100</v>
      </c>
      <c r="U13" s="1">
        <f t="shared" si="2"/>
        <v>0</v>
      </c>
    </row>
    <row r="14" s="1" customFormat="1" ht="30" customHeight="1" spans="1:21">
      <c r="A14" s="6" t="s">
        <v>92</v>
      </c>
      <c r="B14" s="6" t="s">
        <v>83</v>
      </c>
      <c r="C14" s="7" t="s">
        <v>84</v>
      </c>
      <c r="D14" s="6" t="s">
        <v>85</v>
      </c>
      <c r="E14" s="8">
        <v>4</v>
      </c>
      <c r="F14" s="8">
        <v>12</v>
      </c>
      <c r="G14" s="8">
        <v>12</v>
      </c>
      <c r="H14" s="8">
        <v>8</v>
      </c>
      <c r="I14" s="8">
        <v>4</v>
      </c>
      <c r="J14" s="15"/>
      <c r="K14" s="21">
        <v>40</v>
      </c>
      <c r="L14" s="23">
        <v>80</v>
      </c>
      <c r="M14" s="18">
        <v>10</v>
      </c>
      <c r="N14" s="19">
        <f t="shared" si="0"/>
        <v>4</v>
      </c>
      <c r="O14" s="19">
        <v>20</v>
      </c>
      <c r="P14" s="20">
        <v>2</v>
      </c>
      <c r="Q14" s="19">
        <v>10</v>
      </c>
      <c r="R14" s="29">
        <v>0</v>
      </c>
      <c r="S14" s="31">
        <f t="shared" si="1"/>
        <v>40</v>
      </c>
      <c r="U14" s="1">
        <f t="shared" si="2"/>
        <v>0</v>
      </c>
    </row>
    <row r="15" s="1" customFormat="1" ht="30" customHeight="1" spans="1:21">
      <c r="A15" s="9"/>
      <c r="B15" s="9"/>
      <c r="C15" s="7" t="s">
        <v>84</v>
      </c>
      <c r="D15" s="6" t="s">
        <v>86</v>
      </c>
      <c r="E15" s="8">
        <v>4</v>
      </c>
      <c r="F15" s="8">
        <v>12</v>
      </c>
      <c r="G15" s="8">
        <v>12</v>
      </c>
      <c r="H15" s="8">
        <v>8</v>
      </c>
      <c r="I15" s="8">
        <v>4</v>
      </c>
      <c r="J15" s="15"/>
      <c r="K15" s="21">
        <v>40</v>
      </c>
      <c r="L15" s="24"/>
      <c r="M15" s="18">
        <v>10</v>
      </c>
      <c r="N15" s="19">
        <f t="shared" si="0"/>
        <v>4</v>
      </c>
      <c r="O15" s="19">
        <v>20</v>
      </c>
      <c r="P15" s="20">
        <v>2</v>
      </c>
      <c r="Q15" s="19">
        <v>10</v>
      </c>
      <c r="R15" s="29">
        <v>0</v>
      </c>
      <c r="S15" s="31">
        <f t="shared" si="1"/>
        <v>40</v>
      </c>
      <c r="U15" s="1">
        <f t="shared" si="2"/>
        <v>0</v>
      </c>
    </row>
    <row r="16" s="1" customFormat="1" ht="30" customHeight="1" spans="1:21">
      <c r="A16" s="6" t="s">
        <v>93</v>
      </c>
      <c r="B16" s="6" t="s">
        <v>83</v>
      </c>
      <c r="C16" s="7" t="s">
        <v>84</v>
      </c>
      <c r="D16" s="6" t="s">
        <v>85</v>
      </c>
      <c r="E16" s="8">
        <v>37</v>
      </c>
      <c r="F16" s="8">
        <v>111</v>
      </c>
      <c r="G16" s="8">
        <v>111</v>
      </c>
      <c r="H16" s="8">
        <v>74</v>
      </c>
      <c r="I16" s="8">
        <v>37</v>
      </c>
      <c r="J16" s="15"/>
      <c r="K16" s="21">
        <v>370</v>
      </c>
      <c r="L16" s="23">
        <v>700</v>
      </c>
      <c r="M16" s="18">
        <v>10</v>
      </c>
      <c r="N16" s="19">
        <f t="shared" si="0"/>
        <v>37</v>
      </c>
      <c r="O16" s="19">
        <v>20</v>
      </c>
      <c r="P16" s="20">
        <v>18</v>
      </c>
      <c r="Q16" s="19">
        <v>10</v>
      </c>
      <c r="R16" s="29">
        <v>1</v>
      </c>
      <c r="S16" s="31">
        <f t="shared" si="1"/>
        <v>370</v>
      </c>
      <c r="U16" s="1">
        <f t="shared" si="2"/>
        <v>0</v>
      </c>
    </row>
    <row r="17" s="1" customFormat="1" ht="30" customHeight="1" spans="1:21">
      <c r="A17" s="9"/>
      <c r="B17" s="9"/>
      <c r="C17" s="7" t="s">
        <v>84</v>
      </c>
      <c r="D17" s="6" t="s">
        <v>86</v>
      </c>
      <c r="E17" s="8">
        <v>33</v>
      </c>
      <c r="F17" s="8">
        <v>99</v>
      </c>
      <c r="G17" s="8">
        <v>99</v>
      </c>
      <c r="H17" s="8">
        <v>66</v>
      </c>
      <c r="I17" s="8">
        <v>33</v>
      </c>
      <c r="J17" s="15"/>
      <c r="K17" s="21">
        <v>330</v>
      </c>
      <c r="L17" s="24"/>
      <c r="M17" s="18">
        <v>10</v>
      </c>
      <c r="N17" s="19">
        <f t="shared" si="0"/>
        <v>33</v>
      </c>
      <c r="O17" s="19">
        <v>20</v>
      </c>
      <c r="P17" s="20">
        <v>16</v>
      </c>
      <c r="Q17" s="19">
        <v>10</v>
      </c>
      <c r="R17" s="29">
        <v>1</v>
      </c>
      <c r="S17" s="31">
        <f t="shared" si="1"/>
        <v>330</v>
      </c>
      <c r="U17" s="1">
        <f t="shared" si="2"/>
        <v>0</v>
      </c>
    </row>
    <row r="18" s="1" customFormat="1" ht="30" customHeight="1" spans="1:21">
      <c r="A18" s="6" t="s">
        <v>94</v>
      </c>
      <c r="B18" s="6" t="s">
        <v>83</v>
      </c>
      <c r="C18" s="7" t="s">
        <v>84</v>
      </c>
      <c r="D18" s="6" t="s">
        <v>85</v>
      </c>
      <c r="E18" s="8">
        <v>47</v>
      </c>
      <c r="F18" s="8">
        <v>141</v>
      </c>
      <c r="G18" s="8">
        <v>141</v>
      </c>
      <c r="H18" s="8">
        <v>94</v>
      </c>
      <c r="I18" s="8">
        <v>47</v>
      </c>
      <c r="J18" s="15"/>
      <c r="K18" s="21">
        <v>470</v>
      </c>
      <c r="L18" s="23">
        <v>840</v>
      </c>
      <c r="M18" s="18">
        <v>10</v>
      </c>
      <c r="N18" s="19">
        <f t="shared" si="0"/>
        <v>47</v>
      </c>
      <c r="O18" s="19">
        <v>20</v>
      </c>
      <c r="P18" s="20">
        <v>23</v>
      </c>
      <c r="Q18" s="19">
        <v>10</v>
      </c>
      <c r="R18" s="29">
        <v>1</v>
      </c>
      <c r="S18" s="31">
        <f t="shared" si="1"/>
        <v>470</v>
      </c>
      <c r="U18" s="1">
        <f t="shared" si="2"/>
        <v>0</v>
      </c>
    </row>
    <row r="19" s="1" customFormat="1" ht="30" customHeight="1" spans="1:21">
      <c r="A19" s="9"/>
      <c r="B19" s="9"/>
      <c r="C19" s="7" t="s">
        <v>84</v>
      </c>
      <c r="D19" s="6" t="s">
        <v>86</v>
      </c>
      <c r="E19" s="8">
        <v>37</v>
      </c>
      <c r="F19" s="8">
        <v>111</v>
      </c>
      <c r="G19" s="8">
        <v>111</v>
      </c>
      <c r="H19" s="8">
        <v>74</v>
      </c>
      <c r="I19" s="8">
        <v>37</v>
      </c>
      <c r="J19" s="15"/>
      <c r="K19" s="26">
        <v>370</v>
      </c>
      <c r="L19" s="24"/>
      <c r="M19" s="18">
        <v>10</v>
      </c>
      <c r="N19" s="19">
        <f t="shared" si="0"/>
        <v>37</v>
      </c>
      <c r="O19" s="19">
        <v>20</v>
      </c>
      <c r="P19" s="20">
        <v>18</v>
      </c>
      <c r="Q19" s="19">
        <v>10</v>
      </c>
      <c r="R19" s="29">
        <v>1</v>
      </c>
      <c r="S19" s="32">
        <f t="shared" si="1"/>
        <v>370</v>
      </c>
      <c r="U19" s="1">
        <f t="shared" si="2"/>
        <v>0</v>
      </c>
    </row>
    <row r="20" spans="16:18">
      <c r="P20" s="4">
        <f>SUM(P4:P19)</f>
        <v>150</v>
      </c>
      <c r="R20" s="4">
        <f>SUM(R4:R19)</f>
        <v>10</v>
      </c>
    </row>
  </sheetData>
  <mergeCells count="27">
    <mergeCell ref="O3:P3"/>
    <mergeCell ref="Q3:R3"/>
    <mergeCell ref="A4:A5"/>
    <mergeCell ref="A6:A7"/>
    <mergeCell ref="A8:A9"/>
    <mergeCell ref="A10:A11"/>
    <mergeCell ref="A12:A13"/>
    <mergeCell ref="A14:A15"/>
    <mergeCell ref="A16:A17"/>
    <mergeCell ref="A18:A19"/>
    <mergeCell ref="B4:B5"/>
    <mergeCell ref="B6:B7"/>
    <mergeCell ref="B8:B9"/>
    <mergeCell ref="B10:B11"/>
    <mergeCell ref="B12:B13"/>
    <mergeCell ref="B14:B15"/>
    <mergeCell ref="B16:B17"/>
    <mergeCell ref="B18:B19"/>
    <mergeCell ref="L4:L5"/>
    <mergeCell ref="L6:L7"/>
    <mergeCell ref="L8:L9"/>
    <mergeCell ref="L10:L11"/>
    <mergeCell ref="L12:L13"/>
    <mergeCell ref="L14:L15"/>
    <mergeCell ref="L16:L17"/>
    <mergeCell ref="L18:L19"/>
    <mergeCell ref="A1:R2"/>
  </mergeCell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2025-06-03T01:52:40Z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2F27C68516D34394A88782271E402489_13</vt:lpwstr>
  </property>
  <property fmtid="{D5CDD505-2E9C-101B-9397-08002B2CF9AE}" pid="3" name="KSOProductBuildVer">
    <vt:lpwstr>2052-12.1.0.21171</vt:lpwstr>
  </property>
</Properties>
</file>