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Sheet1!$1:$133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<sst xmlns="http://schemas.openxmlformats.org/spreadsheetml/2006/main" count="708" uniqueCount="101">
  <si>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</si>
  <si>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</si>
  <si>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</si>
  <si>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</si>
  <si>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</si>
  <si>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</si>
  <si>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</si>
  <si>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</si>
  <si>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</si>
  <si>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</si>
  <si>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</si>
  <si>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</si>
  <si>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</si>
  <si>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</si>
  <si>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</si>
  <si>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</si>
  <si>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</si>
  <si>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</si>
  <si>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</si>
  <si>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</si>
  <si>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</si>
  <si>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</si>
  <si>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</si>
  <si>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</si>
  <si>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</si>
  <si>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</si>
  <si>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</si>
  <si>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</si>
  <si>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</si>
  <si>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</si>
  <si>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</si>
  <si>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</si>
  <si>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</si>
  <si>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</si>
  <si>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E7627AX</t>
  </si>
  <si>
    <t>1-20</t>
  </si>
  <si>
    <t>ER105-ECRU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</si>
  <si>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</si>
  <si>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</si>
  <si>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</si>
  <si>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</si>
  <si>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</si>
  <si>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</si>
  <si>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</si>
  <si>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</si>
  <si>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</si>
  <si>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</si>
  <si>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</si>
  <si>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</si>
  <si>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</si>
  <si>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</si>
  <si>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</si>
  <si>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</si>
  <si>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</si>
  <si>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1-5</t>
  </si>
  <si>
    <t>1</t>
  </si>
  <si>
    <t>1-3</t>
  </si>
  <si>
    <t>4-5</t>
  </si>
  <si>
    <t>1-6</t>
  </si>
  <si>
    <t>1-2</t>
  </si>
  <si>
    <t>3</t>
  </si>
  <si>
    <t>1-1</t>
  </si>
  <si>
    <t>1-8</t>
  </si>
  <si>
    <t>9-10</t>
  </si>
  <si>
    <t>2</t>
  </si>
  <si>
    <t>红脚麦贴吊牌</t>
  </si>
  <si>
    <t>1-7</t>
  </si>
  <si>
    <t>8-9</t>
  </si>
  <si>
    <t>红脚麦</t>
  </si>
  <si>
    <t>PO#/目的港</t>
  </si>
  <si>
    <t>包装方式</t>
  </si>
  <si>
    <t>包装说明</t>
  </si>
  <si>
    <t>颜色</t>
  </si>
  <si>
    <t>2XL</t>
  </si>
  <si>
    <t>合计</t>
  </si>
  <si>
    <t>PO小计</t>
  </si>
  <si>
    <t>包装配比</t>
  </si>
  <si>
    <t>中包数</t>
  </si>
  <si>
    <t>3/一箱</t>
  </si>
  <si>
    <t>2/一箱</t>
  </si>
  <si>
    <t>1616952 KAZAKHSTAN</t>
  </si>
  <si>
    <t>独色混码</t>
  </si>
  <si>
    <t>2.2:2:1:1</t>
  </si>
  <si>
    <t>ER105-ECRU白</t>
  </si>
  <si>
    <t>1616953 GEORGA</t>
  </si>
  <si>
    <t>1616965 AZERBAIJAN</t>
  </si>
  <si>
    <t>1616954  NORTH RAQ</t>
  </si>
  <si>
    <t>2:2:2:1:1</t>
  </si>
  <si>
    <t>1616966 KOSovo</t>
  </si>
  <si>
    <t>1616964 BOSNIA</t>
  </si>
  <si>
    <t>1616955 MACEDONIA</t>
  </si>
  <si>
    <t>1616968 LEBANON</t>
  </si>
  <si>
    <t>1616956 UZBEKISTAN</t>
  </si>
  <si>
    <t>1616957 UKRAINE</t>
  </si>
  <si>
    <t>1616958 SERBIA</t>
  </si>
  <si>
    <t>1616959 ALBANIA</t>
  </si>
  <si>
    <t>1616960 MOLDOVA</t>
  </si>
  <si>
    <t>1616961 SOUTH IRAQ</t>
  </si>
  <si>
    <t>1616963 MONTENEGRO</t>
  </si>
  <si>
    <t>1616969 TOPTAN-5</t>
  </si>
  <si>
    <t>1616971 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</si>
</sst>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0"/>
      <name val="Arial"/>
      <charset val="0"/>
    </font>
    <font>
      <b/>
      <sz val="12"/>
      <name val="宋体"/>
      <charset val="0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9"/>
      <name val="Calibri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6" borderId="25" applyNumberFormat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49" fontId="4" fillId="0" borderId="0" xfId="4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4" fillId="0" borderId="0" xfId="49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133"/>
  <sheetViews>
    <sheetView showRowColHeaders="0" tabSelected="1" zoomScale="85" zoomScaleNormal="85" workbookViewId="0">
      <selection activeCell="B12" sqref="B12"/>
    </sheetView>
  </sheetViews>
  <sheetFormatPr defaultColWidth="9.78181818181818" defaultRowHeight="15"/>
  <cols>
    <col min="1" max="1" width="16" style="28" customWidth="1"/>
    <col min="2" max="2" width="30.1090909090909" style="28" customWidth="1"/>
    <col min="3" max="3" width="12.1090909090909" style="29" customWidth="1"/>
    <col min="4" max="4" width="13.0090909090909" style="28" customWidth="1"/>
    <col min="5" max="5" width="27.6636363636364" style="28" customWidth="1"/>
    <col min="6" max="12" width="9.10909090909091" style="28" customWidth="1"/>
    <col min="13" max="13" width="5.66363636363636" style="28" customWidth="1"/>
    <col min="14" max="14" width="9" style="28" customWidth="1"/>
    <col min="15" max="15" width="10" style="30" customWidth="1"/>
    <col min="16" max="16" width="8.66363636363636" style="28" customWidth="1"/>
    <col min="17" max="17" width="7.33636363636364" style="28" customWidth="1"/>
    <col min="18" max="18" width="8.55454545454545" style="28" customWidth="1"/>
    <col min="19" max="20" width="8.88181818181818" style="28" customWidth="1"/>
    <col min="21" max="21" width="10.3363636363636" style="28" customWidth="1"/>
    <col min="22" max="22" width="9" style="28" customWidth="1"/>
    <col min="23" max="16384" width="9.78181818181818" style="28"/>
  </cols>
  <sheetData>
    <row r="1" s="26" customFormat="1" spans="1:2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="26" customFormat="1" ht="12.5" spans="1:21">
      <c r="A2" s="31" t="s">
        <v>0</v>
      </c>
      <c r="B2" s="31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66"/>
      <c r="P2" s="31"/>
      <c r="Q2" s="31"/>
      <c r="R2" s="31"/>
      <c r="S2" s="31"/>
      <c r="T2" s="31"/>
      <c r="U2" s="31"/>
    </row>
    <row r="3" s="26" customFormat="1" ht="12.5" spans="1:2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="26" customFormat="1" ht="13" spans="1:15">
      <c r="A4" s="89" t="s">
        <v>2</v>
      </c>
      <c r="B4" s="33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67"/>
    </row>
    <row r="5" s="26" customFormat="1" ht="20" spans="1:21">
      <c r="A5" s="35" t="s">
        <v>3</v>
      </c>
      <c r="B5" s="35"/>
      <c r="C5" s="36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68"/>
      <c r="P5" s="35"/>
      <c r="Q5" s="35"/>
      <c r="R5" s="35"/>
      <c r="S5" s="35"/>
      <c r="T5" s="35"/>
      <c r="U5" s="35"/>
    </row>
    <row r="6" s="27" customFormat="1" ht="19.5" customHeight="1" spans="1:21">
      <c r="A6" s="28"/>
      <c r="B6" s="37"/>
      <c r="C6" s="38"/>
      <c r="D6" s="37"/>
      <c r="F6" s="37"/>
      <c r="G6" s="37"/>
      <c r="H6" s="37"/>
      <c r="I6" s="37"/>
      <c r="J6" s="37"/>
      <c r="K6" s="37"/>
      <c r="L6" s="37"/>
      <c r="M6" s="37"/>
      <c r="N6" s="69" t="s">
        <v>4</v>
      </c>
      <c r="O6" s="69"/>
      <c r="P6" s="40"/>
      <c r="Q6" s="81"/>
      <c r="R6" s="81"/>
      <c r="S6" s="81"/>
      <c r="T6" s="81"/>
      <c r="U6" s="81"/>
    </row>
    <row r="7" s="28" customFormat="1" ht="15.5" spans="1:19">
      <c r="A7" s="39"/>
      <c r="B7" s="40"/>
      <c r="C7" s="41"/>
      <c r="D7" s="40"/>
      <c r="E7" s="40"/>
      <c r="F7" s="39"/>
      <c r="G7" s="39"/>
      <c r="H7" s="39"/>
      <c r="I7" s="39"/>
      <c r="J7" s="39"/>
      <c r="K7" s="39"/>
      <c r="L7" s="70"/>
      <c r="M7" s="70"/>
      <c r="N7" s="40" t="s">
        <v>5</v>
      </c>
      <c r="O7" s="70"/>
      <c r="P7" s="40"/>
      <c r="Q7" s="40"/>
      <c r="R7" s="40"/>
      <c r="S7" s="70"/>
    </row>
    <row r="8" s="28" customFormat="1" ht="15.5" spans="1:22">
      <c r="A8" s="42"/>
      <c r="B8" s="43"/>
      <c r="C8" s="44"/>
      <c r="D8" s="43"/>
      <c r="E8" s="43"/>
      <c r="F8" s="42"/>
      <c r="G8" s="42"/>
      <c r="H8" s="42"/>
      <c r="I8" s="42"/>
      <c r="J8" s="42"/>
      <c r="K8" s="42"/>
      <c r="L8" s="42"/>
      <c r="M8" s="43"/>
      <c r="N8" s="43"/>
      <c r="O8" s="42"/>
      <c r="P8" s="60" t="s">
        <v>6</v>
      </c>
      <c r="Q8" s="82"/>
      <c r="R8" s="82"/>
      <c r="S8" s="82"/>
      <c r="T8" s="82"/>
      <c r="U8" s="82"/>
      <c r="V8" s="80"/>
    </row>
    <row r="9" s="28" customFormat="1" spans="1:22">
      <c r="A9" s="45"/>
      <c r="B9" s="46"/>
      <c r="C9" s="47"/>
      <c r="D9" s="48"/>
      <c r="E9" s="48"/>
      <c r="F9" s="49"/>
      <c r="G9" s="49"/>
      <c r="H9" s="49"/>
      <c r="I9" s="49"/>
      <c r="J9" s="49"/>
      <c r="K9" s="49"/>
      <c r="L9" s="49"/>
      <c r="M9" s="48"/>
      <c r="N9" s="71"/>
      <c r="O9" s="56"/>
      <c r="P9" s="72" t="s">
        <v>7</v>
      </c>
      <c r="Q9" s="83"/>
      <c r="R9" s="84"/>
      <c r="S9" s="48"/>
      <c r="T9" s="48"/>
      <c r="U9" s="48"/>
      <c r="V9" s="85"/>
    </row>
    <row r="10" s="28" customFormat="1" ht="43" spans="1:22">
      <c r="A10" s="50" t="s">
        <v>8</v>
      </c>
      <c r="B10" s="51" t="s">
        <v>9</v>
      </c>
      <c r="C10" s="47" t="s">
        <v>10</v>
      </c>
      <c r="D10" s="48" t="s">
        <v>11</v>
      </c>
      <c r="E10" s="52" t="s">
        <v>12</v>
      </c>
      <c r="F10" s="53"/>
      <c r="G10" s="53"/>
      <c r="H10" s="53"/>
      <c r="I10" s="53"/>
      <c r="J10" s="53"/>
      <c r="K10" s="53"/>
      <c r="L10" s="53"/>
      <c r="M10" s="48" t="s">
        <v>13</v>
      </c>
      <c r="N10" s="71"/>
      <c r="O10" s="56"/>
      <c r="P10" s="51" t="s">
        <v>14</v>
      </c>
      <c r="Q10" s="51" t="s">
        <v>15</v>
      </c>
      <c r="R10" s="51" t="s">
        <v>16</v>
      </c>
      <c r="S10" s="52" t="s">
        <v>17</v>
      </c>
      <c r="T10" s="52" t="s">
        <v>18</v>
      </c>
      <c r="U10" s="52" t="s">
        <v>19</v>
      </c>
      <c r="V10" s="52" t="s">
        <v>20</v>
      </c>
    </row>
    <row r="11" s="28" customFormat="1" ht="57.5" spans="1:22">
      <c r="A11" s="54"/>
      <c r="B11" s="55"/>
      <c r="C11" s="56" t="s">
        <v>21</v>
      </c>
      <c r="D11" s="56" t="s">
        <v>22</v>
      </c>
      <c r="E11" s="48" t="s">
        <v>23</v>
      </c>
      <c r="F11" s="47" t="s">
        <v>24</v>
      </c>
      <c r="G11" s="47" t="s">
        <v>25</v>
      </c>
      <c r="H11" s="47" t="s">
        <v>26</v>
      </c>
      <c r="I11" s="47" t="s">
        <v>27</v>
      </c>
      <c r="J11" s="73" t="s">
        <v>28</v>
      </c>
      <c r="K11" s="73" t="s">
        <v>29</v>
      </c>
      <c r="L11" s="73"/>
      <c r="M11" s="74" t="s">
        <v>30</v>
      </c>
      <c r="N11" s="74" t="s">
        <v>31</v>
      </c>
      <c r="O11" s="56" t="s">
        <v>32</v>
      </c>
      <c r="P11" s="55"/>
      <c r="Q11" s="55"/>
      <c r="R11" s="55"/>
      <c r="S11" s="48" t="s">
        <v>33</v>
      </c>
      <c r="T11" s="48" t="s">
        <v>33</v>
      </c>
      <c r="U11" s="48" t="s">
        <v>33</v>
      </c>
      <c r="V11" s="48" t="s">
        <v>33</v>
      </c>
    </row>
    <row r="12" s="28" customFormat="1" ht="25.95" customHeight="1" spans="1:22">
      <c r="A12" s="57">
        <v>1616952</v>
      </c>
      <c r="B12" s="57" t="s">
        <v>34</v>
      </c>
      <c r="C12" s="47" t="s">
        <v>35</v>
      </c>
      <c r="D12" s="58">
        <v>42</v>
      </c>
      <c r="E12" s="57" t="s">
        <v>36</v>
      </c>
      <c r="F12" s="57">
        <v>2</v>
      </c>
      <c r="G12" s="57">
        <v>2</v>
      </c>
      <c r="H12" s="57">
        <v>2</v>
      </c>
      <c r="I12" s="57">
        <v>1</v>
      </c>
      <c r="J12" s="57">
        <v>1</v>
      </c>
      <c r="K12" s="57">
        <v>0</v>
      </c>
      <c r="L12" s="57"/>
      <c r="M12" s="75">
        <f>SUM(F12:K12)</f>
        <v>8</v>
      </c>
      <c r="N12" s="76">
        <v>3</v>
      </c>
      <c r="O12" s="75">
        <f>M12*N12*D12</f>
        <v>1008</v>
      </c>
      <c r="P12" s="77">
        <v>0.6</v>
      </c>
      <c r="Q12" s="77">
        <v>0.4</v>
      </c>
      <c r="R12" s="77">
        <v>0.25</v>
      </c>
      <c r="S12" s="57">
        <v>9.6</v>
      </c>
      <c r="T12" s="77">
        <f>S12*D12</f>
        <v>403.2</v>
      </c>
      <c r="U12" s="57">
        <v>8.7</v>
      </c>
      <c r="V12" s="86">
        <f>U12*D12</f>
        <v>365.4</v>
      </c>
    </row>
    <row r="13" s="28" customFormat="1" ht="15.5" spans="1:22">
      <c r="A13" s="59" t="s">
        <v>37</v>
      </c>
      <c r="B13" s="60"/>
      <c r="C13" s="61"/>
      <c r="D13" s="62">
        <f>SUM(D12:D12)</f>
        <v>42</v>
      </c>
      <c r="E13" s="63"/>
      <c r="F13" s="64"/>
      <c r="G13" s="64"/>
      <c r="H13" s="64"/>
      <c r="I13" s="64"/>
      <c r="J13" s="64"/>
      <c r="K13" s="64"/>
      <c r="L13" s="64"/>
      <c r="M13" s="78"/>
      <c r="N13" s="79"/>
      <c r="O13" s="62">
        <f>SUM(O12:O12)</f>
        <v>1008</v>
      </c>
      <c r="P13" s="60"/>
      <c r="Q13" s="82"/>
      <c r="R13" s="82"/>
      <c r="S13" s="87"/>
      <c r="T13" s="59">
        <f>SUM(T12:T12)</f>
        <v>403.2</v>
      </c>
      <c r="U13" s="48"/>
      <c r="V13" s="59">
        <f>SUM(V12:V12)</f>
        <v>365.4</v>
      </c>
    </row>
    <row r="14" s="28" customFormat="1" spans="1:12">
      <c r="A14" s="30"/>
      <c r="F14" s="30"/>
      <c r="G14" s="30"/>
      <c r="H14" s="30"/>
      <c r="I14" s="30"/>
      <c r="J14" s="30"/>
      <c r="K14" s="30"/>
      <c r="L14" s="30"/>
    </row>
    <row r="15" s="28" customFormat="1" ht="15.5" spans="1:22">
      <c r="A15" s="42"/>
      <c r="B15" s="43"/>
      <c r="C15" s="44"/>
      <c r="D15" s="43"/>
      <c r="E15" s="43"/>
      <c r="F15" s="42"/>
      <c r="G15" s="42"/>
      <c r="H15" s="42"/>
      <c r="I15" s="42"/>
      <c r="J15" s="42"/>
      <c r="K15" s="42"/>
      <c r="L15" s="42"/>
      <c r="M15" s="43"/>
      <c r="N15" s="43"/>
      <c r="O15" s="42"/>
      <c r="P15" s="60" t="s">
        <v>38</v>
      </c>
      <c r="Q15" s="82"/>
      <c r="R15" s="82"/>
      <c r="S15" s="82"/>
      <c r="T15" s="82"/>
      <c r="U15" s="82"/>
      <c r="V15" s="80"/>
    </row>
    <row r="16" s="28" customFormat="1" spans="1:22">
      <c r="A16" s="45"/>
      <c r="B16" s="46"/>
      <c r="C16" s="47"/>
      <c r="D16" s="48"/>
      <c r="E16" s="48"/>
      <c r="F16" s="49"/>
      <c r="G16" s="49"/>
      <c r="H16" s="49"/>
      <c r="I16" s="49"/>
      <c r="J16" s="49"/>
      <c r="K16" s="49"/>
      <c r="L16" s="49"/>
      <c r="M16" s="48"/>
      <c r="N16" s="71"/>
      <c r="O16" s="56"/>
      <c r="P16" s="72" t="s">
        <v>39</v>
      </c>
      <c r="Q16" s="83"/>
      <c r="R16" s="84"/>
      <c r="S16" s="48"/>
      <c r="T16" s="48"/>
      <c r="U16" s="48"/>
      <c r="V16" s="85"/>
    </row>
    <row r="17" s="28" customFormat="1" ht="29" spans="1:22">
      <c r="A17" s="50" t="s">
        <v>40</v>
      </c>
      <c r="B17" s="51" t="s">
        <v>41</v>
      </c>
      <c r="C17" s="47" t="s">
        <v>42</v>
      </c>
      <c r="D17" s="48" t="s">
        <v>42</v>
      </c>
      <c r="E17" s="52" t="s">
        <v>43</v>
      </c>
      <c r="F17" s="53"/>
      <c r="G17" s="53"/>
      <c r="H17" s="53"/>
      <c r="I17" s="53"/>
      <c r="J17" s="53"/>
      <c r="K17" s="53"/>
      <c r="L17" s="53"/>
      <c r="M17" s="48" t="s">
        <v>44</v>
      </c>
      <c r="N17" s="71"/>
      <c r="O17" s="56"/>
      <c r="P17" s="51" t="s">
        <v>45</v>
      </c>
      <c r="Q17" s="51" t="s">
        <v>46</v>
      </c>
      <c r="R17" s="51" t="s">
        <v>47</v>
      </c>
      <c r="S17" s="52" t="s">
        <v>48</v>
      </c>
      <c r="T17" s="52" t="s">
        <v>49</v>
      </c>
      <c r="U17" s="52" t="s">
        <v>50</v>
      </c>
      <c r="V17" s="52" t="s">
        <v>51</v>
      </c>
    </row>
    <row r="18" s="28" customFormat="1" ht="43.5" spans="1:22">
      <c r="A18" s="54"/>
      <c r="B18" s="55"/>
      <c r="C18" s="56" t="s">
        <v>21</v>
      </c>
      <c r="D18" s="56" t="s">
        <v>22</v>
      </c>
      <c r="E18" s="48" t="s">
        <v>23</v>
      </c>
      <c r="F18" s="47" t="s">
        <v>24</v>
      </c>
      <c r="G18" s="47" t="s">
        <v>25</v>
      </c>
      <c r="H18" s="47" t="s">
        <v>26</v>
      </c>
      <c r="I18" s="47" t="s">
        <v>27</v>
      </c>
      <c r="J18" s="73" t="s">
        <v>28</v>
      </c>
      <c r="K18" s="73" t="s">
        <v>29</v>
      </c>
      <c r="L18" s="73"/>
      <c r="M18" s="56" t="s">
        <v>22</v>
      </c>
      <c r="N18" s="74" t="s">
        <v>52</v>
      </c>
      <c r="O18" s="56" t="s">
        <v>53</v>
      </c>
      <c r="P18" s="55"/>
      <c r="Q18" s="55"/>
      <c r="R18" s="55"/>
      <c r="S18" s="48" t="s">
        <v>33</v>
      </c>
      <c r="T18" s="48" t="s">
        <v>33</v>
      </c>
      <c r="U18" s="48" t="s">
        <v>33</v>
      </c>
      <c r="V18" s="48" t="s">
        <v>33</v>
      </c>
    </row>
    <row r="19" s="28" customFormat="1" ht="25.95" customHeight="1" spans="1:22">
      <c r="A19" s="57">
        <v>1616953</v>
      </c>
      <c r="B19" s="57" t="s">
        <v>34</v>
      </c>
      <c r="C19" s="47" t="s">
        <v>54</v>
      </c>
      <c r="D19" s="58">
        <v>12</v>
      </c>
      <c r="E19" s="57" t="s">
        <v>36</v>
      </c>
      <c r="F19" s="57">
        <v>2</v>
      </c>
      <c r="G19" s="57">
        <v>2</v>
      </c>
      <c r="H19" s="57">
        <v>2</v>
      </c>
      <c r="I19" s="57">
        <v>1</v>
      </c>
      <c r="J19" s="57">
        <v>1</v>
      </c>
      <c r="K19" s="57">
        <v>0</v>
      </c>
      <c r="L19" s="57"/>
      <c r="M19" s="75">
        <f>SUM(F19:K19)</f>
        <v>8</v>
      </c>
      <c r="N19" s="76">
        <v>3</v>
      </c>
      <c r="O19" s="75">
        <f>M19*N19*D19</f>
        <v>288</v>
      </c>
      <c r="P19" s="77">
        <v>0.6</v>
      </c>
      <c r="Q19" s="77">
        <v>0.4</v>
      </c>
      <c r="R19" s="77">
        <v>0.25</v>
      </c>
      <c r="S19" s="57">
        <v>9.6</v>
      </c>
      <c r="T19" s="77">
        <f>S19*D19</f>
        <v>115.2</v>
      </c>
      <c r="U19" s="57">
        <v>8.7</v>
      </c>
      <c r="V19" s="86">
        <f>U19*D19</f>
        <v>104.4</v>
      </c>
    </row>
    <row r="20" s="28" customFormat="1" ht="15.5" spans="1:22">
      <c r="A20" s="59" t="s">
        <v>37</v>
      </c>
      <c r="B20" s="60"/>
      <c r="C20" s="61"/>
      <c r="D20" s="62">
        <f>SUM(D19:D19)</f>
        <v>12</v>
      </c>
      <c r="E20" s="60"/>
      <c r="F20" s="65"/>
      <c r="G20" s="65"/>
      <c r="H20" s="65"/>
      <c r="I20" s="65"/>
      <c r="J20" s="65"/>
      <c r="K20" s="65"/>
      <c r="L20" s="65"/>
      <c r="M20" s="80"/>
      <c r="N20" s="79"/>
      <c r="O20" s="62">
        <f>SUM(O19:O19)</f>
        <v>288</v>
      </c>
      <c r="P20" s="60"/>
      <c r="Q20" s="82"/>
      <c r="R20" s="82"/>
      <c r="S20" s="87"/>
      <c r="T20" s="59">
        <f>SUM(T19:T19)</f>
        <v>115.2</v>
      </c>
      <c r="U20" s="48"/>
      <c r="V20" s="59">
        <f>SUM(V19:V19)</f>
        <v>104.4</v>
      </c>
    </row>
    <row r="21" s="28" customFormat="1" spans="1:12">
      <c r="A21" s="30"/>
      <c r="F21" s="30"/>
      <c r="G21" s="30"/>
      <c r="H21" s="30"/>
      <c r="I21" s="30"/>
      <c r="J21" s="30"/>
      <c r="K21" s="30"/>
      <c r="L21" s="30"/>
    </row>
    <row r="22" ht="15.5" spans="1:22">
      <c r="A22" s="42"/>
      <c r="B22" s="43"/>
      <c r="C22" s="44"/>
      <c r="D22" s="43"/>
      <c r="E22" s="43"/>
      <c r="F22" s="42"/>
      <c r="G22" s="42"/>
      <c r="H22" s="42"/>
      <c r="I22" s="42"/>
      <c r="J22" s="42"/>
      <c r="K22" s="42"/>
      <c r="L22" s="42"/>
      <c r="M22" s="43"/>
      <c r="N22" s="43"/>
      <c r="O22" s="42"/>
      <c r="P22" s="60" t="s">
        <v>38</v>
      </c>
      <c r="Q22" s="82"/>
      <c r="R22" s="82"/>
      <c r="S22" s="82"/>
      <c r="T22" s="82"/>
      <c r="U22" s="82"/>
      <c r="V22" s="80"/>
    </row>
    <row r="23" spans="1:22">
      <c r="A23" s="45"/>
      <c r="B23" s="46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8"/>
      <c r="N23" s="71"/>
      <c r="O23" s="56"/>
      <c r="P23" s="72" t="s">
        <v>39</v>
      </c>
      <c r="Q23" s="83"/>
      <c r="R23" s="84"/>
      <c r="S23" s="48"/>
      <c r="T23" s="48"/>
      <c r="U23" s="48"/>
      <c r="V23" s="85"/>
    </row>
    <row r="24" ht="29" spans="1:22">
      <c r="A24" s="50" t="s">
        <v>40</v>
      </c>
      <c r="B24" s="51" t="s">
        <v>41</v>
      </c>
      <c r="C24" s="47" t="s">
        <v>42</v>
      </c>
      <c r="D24" s="48" t="s">
        <v>42</v>
      </c>
      <c r="E24" s="52" t="s">
        <v>43</v>
      </c>
      <c r="F24" s="53"/>
      <c r="G24" s="53"/>
      <c r="H24" s="53"/>
      <c r="I24" s="53"/>
      <c r="J24" s="53"/>
      <c r="K24" s="53"/>
      <c r="L24" s="53"/>
      <c r="M24" s="48" t="s">
        <v>44</v>
      </c>
      <c r="N24" s="71"/>
      <c r="O24" s="56"/>
      <c r="P24" s="51" t="s">
        <v>45</v>
      </c>
      <c r="Q24" s="51" t="s">
        <v>46</v>
      </c>
      <c r="R24" s="51" t="s">
        <v>47</v>
      </c>
      <c r="S24" s="52" t="s">
        <v>48</v>
      </c>
      <c r="T24" s="52" t="s">
        <v>49</v>
      </c>
      <c r="U24" s="52" t="s">
        <v>50</v>
      </c>
      <c r="V24" s="52" t="s">
        <v>51</v>
      </c>
    </row>
    <row r="25" ht="43.5" spans="1:22">
      <c r="A25" s="54"/>
      <c r="B25" s="55"/>
      <c r="C25" s="56" t="s">
        <v>21</v>
      </c>
      <c r="D25" s="56" t="s">
        <v>22</v>
      </c>
      <c r="E25" s="48" t="s">
        <v>23</v>
      </c>
      <c r="F25" s="47" t="s">
        <v>24</v>
      </c>
      <c r="G25" s="47" t="s">
        <v>25</v>
      </c>
      <c r="H25" s="47" t="s">
        <v>26</v>
      </c>
      <c r="I25" s="47" t="s">
        <v>27</v>
      </c>
      <c r="J25" s="73" t="s">
        <v>28</v>
      </c>
      <c r="K25" s="73" t="s">
        <v>29</v>
      </c>
      <c r="L25" s="73"/>
      <c r="M25" s="56" t="s">
        <v>22</v>
      </c>
      <c r="N25" s="74" t="s">
        <v>52</v>
      </c>
      <c r="O25" s="56" t="s">
        <v>53</v>
      </c>
      <c r="P25" s="55"/>
      <c r="Q25" s="55"/>
      <c r="R25" s="55"/>
      <c r="S25" s="48" t="s">
        <v>33</v>
      </c>
      <c r="T25" s="48" t="s">
        <v>33</v>
      </c>
      <c r="U25" s="48" t="s">
        <v>33</v>
      </c>
      <c r="V25" s="48" t="s">
        <v>33</v>
      </c>
    </row>
    <row r="26" ht="15.5" spans="1:22">
      <c r="A26" s="57">
        <v>1616965</v>
      </c>
      <c r="B26" s="57" t="s">
        <v>34</v>
      </c>
      <c r="C26" s="47" t="s">
        <v>55</v>
      </c>
      <c r="D26" s="58">
        <v>4</v>
      </c>
      <c r="E26" s="57" t="s">
        <v>36</v>
      </c>
      <c r="F26" s="57">
        <v>2</v>
      </c>
      <c r="G26" s="57">
        <v>2</v>
      </c>
      <c r="H26" s="57">
        <v>2</v>
      </c>
      <c r="I26" s="57">
        <v>1</v>
      </c>
      <c r="J26" s="57">
        <v>1</v>
      </c>
      <c r="K26" s="57">
        <v>0</v>
      </c>
      <c r="L26" s="57"/>
      <c r="M26" s="75">
        <f>SUM(F26:K26)</f>
        <v>8</v>
      </c>
      <c r="N26" s="76">
        <v>3</v>
      </c>
      <c r="O26" s="75">
        <f>M26*N26*D26</f>
        <v>96</v>
      </c>
      <c r="P26" s="77">
        <v>0.6</v>
      </c>
      <c r="Q26" s="77">
        <v>0.4</v>
      </c>
      <c r="R26" s="77">
        <v>0.25</v>
      </c>
      <c r="S26" s="57">
        <v>9.6</v>
      </c>
      <c r="T26" s="77">
        <f>S26*D26</f>
        <v>38.4</v>
      </c>
      <c r="U26" s="57">
        <v>8.7</v>
      </c>
      <c r="V26" s="86">
        <f>U26*D26</f>
        <v>34.8</v>
      </c>
    </row>
    <row r="27" ht="15.5" spans="1:22">
      <c r="A27" s="59" t="s">
        <v>37</v>
      </c>
      <c r="B27" s="60"/>
      <c r="C27" s="61"/>
      <c r="D27" s="62">
        <f>SUM(D26:D26)</f>
        <v>4</v>
      </c>
      <c r="E27" s="60"/>
      <c r="F27" s="65"/>
      <c r="G27" s="65"/>
      <c r="H27" s="65"/>
      <c r="I27" s="65"/>
      <c r="J27" s="65"/>
      <c r="K27" s="65"/>
      <c r="L27" s="65"/>
      <c r="M27" s="80"/>
      <c r="N27" s="79"/>
      <c r="O27" s="62">
        <f>SUM(O26:O26)</f>
        <v>96</v>
      </c>
      <c r="P27" s="60"/>
      <c r="Q27" s="82"/>
      <c r="R27" s="82"/>
      <c r="S27" s="87"/>
      <c r="T27" s="59">
        <f>SUM(T26:T26)</f>
        <v>38.4</v>
      </c>
      <c r="U27" s="48"/>
      <c r="V27" s="59">
        <f>SUM(V26:V26)</f>
        <v>34.8</v>
      </c>
    </row>
    <row r="29" ht="15.5" spans="1:22">
      <c r="A29" s="42"/>
      <c r="B29" s="43"/>
      <c r="C29" s="44"/>
      <c r="D29" s="43"/>
      <c r="E29" s="43"/>
      <c r="F29" s="42"/>
      <c r="G29" s="42"/>
      <c r="H29" s="42"/>
      <c r="I29" s="42"/>
      <c r="J29" s="42"/>
      <c r="K29" s="42"/>
      <c r="L29" s="42"/>
      <c r="M29" s="43"/>
      <c r="N29" s="43"/>
      <c r="O29" s="42"/>
      <c r="P29" s="60" t="s">
        <v>38</v>
      </c>
      <c r="Q29" s="82"/>
      <c r="R29" s="82"/>
      <c r="S29" s="82"/>
      <c r="T29" s="82"/>
      <c r="U29" s="82"/>
      <c r="V29" s="80"/>
    </row>
    <row r="30" spans="1:22">
      <c r="A30" s="45"/>
      <c r="B30" s="46"/>
      <c r="C30" s="47"/>
      <c r="D30" s="48"/>
      <c r="E30" s="48"/>
      <c r="F30" s="49"/>
      <c r="G30" s="49"/>
      <c r="H30" s="49"/>
      <c r="I30" s="49"/>
      <c r="J30" s="49"/>
      <c r="K30" s="49"/>
      <c r="L30" s="49"/>
      <c r="M30" s="48"/>
      <c r="N30" s="71"/>
      <c r="O30" s="56"/>
      <c r="P30" s="72" t="s">
        <v>39</v>
      </c>
      <c r="Q30" s="83"/>
      <c r="R30" s="84"/>
      <c r="S30" s="48"/>
      <c r="T30" s="48"/>
      <c r="U30" s="48"/>
      <c r="V30" s="85"/>
    </row>
    <row r="31" ht="29" spans="1:22">
      <c r="A31" s="50" t="s">
        <v>40</v>
      </c>
      <c r="B31" s="51" t="s">
        <v>41</v>
      </c>
      <c r="C31" s="47" t="s">
        <v>42</v>
      </c>
      <c r="D31" s="48" t="s">
        <v>42</v>
      </c>
      <c r="E31" s="52" t="s">
        <v>43</v>
      </c>
      <c r="F31" s="53"/>
      <c r="G31" s="53"/>
      <c r="H31" s="53"/>
      <c r="I31" s="53"/>
      <c r="J31" s="53"/>
      <c r="K31" s="53"/>
      <c r="L31" s="53"/>
      <c r="M31" s="48" t="s">
        <v>44</v>
      </c>
      <c r="N31" s="71"/>
      <c r="O31" s="56"/>
      <c r="P31" s="51" t="s">
        <v>45</v>
      </c>
      <c r="Q31" s="51" t="s">
        <v>46</v>
      </c>
      <c r="R31" s="51" t="s">
        <v>47</v>
      </c>
      <c r="S31" s="52" t="s">
        <v>48</v>
      </c>
      <c r="T31" s="52" t="s">
        <v>49</v>
      </c>
      <c r="U31" s="52" t="s">
        <v>50</v>
      </c>
      <c r="V31" s="52" t="s">
        <v>51</v>
      </c>
    </row>
    <row r="32" ht="43.5" spans="1:22">
      <c r="A32" s="54"/>
      <c r="B32" s="55"/>
      <c r="C32" s="56" t="s">
        <v>21</v>
      </c>
      <c r="D32" s="56" t="s">
        <v>22</v>
      </c>
      <c r="E32" s="48" t="s">
        <v>23</v>
      </c>
      <c r="F32" s="47" t="s">
        <v>24</v>
      </c>
      <c r="G32" s="47" t="s">
        <v>25</v>
      </c>
      <c r="H32" s="47" t="s">
        <v>26</v>
      </c>
      <c r="I32" s="47" t="s">
        <v>27</v>
      </c>
      <c r="J32" s="73" t="s">
        <v>28</v>
      </c>
      <c r="K32" s="73" t="s">
        <v>29</v>
      </c>
      <c r="L32" s="73"/>
      <c r="M32" s="56" t="s">
        <v>22</v>
      </c>
      <c r="N32" s="74" t="s">
        <v>52</v>
      </c>
      <c r="O32" s="56" t="s">
        <v>53</v>
      </c>
      <c r="P32" s="55"/>
      <c r="Q32" s="55"/>
      <c r="R32" s="55"/>
      <c r="S32" s="48" t="s">
        <v>33</v>
      </c>
      <c r="T32" s="48" t="s">
        <v>33</v>
      </c>
      <c r="U32" s="48" t="s">
        <v>33</v>
      </c>
      <c r="V32" s="48" t="s">
        <v>33</v>
      </c>
    </row>
    <row r="33" ht="15.5" spans="1:22">
      <c r="A33" s="57">
        <v>1616954</v>
      </c>
      <c r="B33" s="57" t="s">
        <v>34</v>
      </c>
      <c r="C33" s="47" t="s">
        <v>56</v>
      </c>
      <c r="D33" s="58">
        <v>8</v>
      </c>
      <c r="E33" s="57" t="s">
        <v>36</v>
      </c>
      <c r="F33" s="57">
        <v>2</v>
      </c>
      <c r="G33" s="57">
        <v>2</v>
      </c>
      <c r="H33" s="57">
        <v>2</v>
      </c>
      <c r="I33" s="57">
        <v>1</v>
      </c>
      <c r="J33" s="57">
        <v>1</v>
      </c>
      <c r="K33" s="57">
        <v>0</v>
      </c>
      <c r="L33" s="57"/>
      <c r="M33" s="75">
        <f>SUM(F33:K33)</f>
        <v>8</v>
      </c>
      <c r="N33" s="76">
        <v>3</v>
      </c>
      <c r="O33" s="75">
        <f>M33*N33*D33</f>
        <v>192</v>
      </c>
      <c r="P33" s="77">
        <v>0.6</v>
      </c>
      <c r="Q33" s="77">
        <v>0.4</v>
      </c>
      <c r="R33" s="77">
        <v>0.25</v>
      </c>
      <c r="S33" s="57">
        <v>9.6</v>
      </c>
      <c r="T33" s="77">
        <f>S33*D33</f>
        <v>76.8</v>
      </c>
      <c r="U33" s="57">
        <v>8.7</v>
      </c>
      <c r="V33" s="86">
        <f>U33*D33</f>
        <v>69.6</v>
      </c>
    </row>
    <row r="34" ht="15.5" spans="1:22">
      <c r="A34" s="57">
        <v>1616954</v>
      </c>
      <c r="B34" s="57" t="s">
        <v>34</v>
      </c>
      <c r="C34" s="47" t="s">
        <v>57</v>
      </c>
      <c r="D34" s="58">
        <v>6</v>
      </c>
      <c r="E34" s="57" t="s">
        <v>36</v>
      </c>
      <c r="F34" s="57">
        <v>2</v>
      </c>
      <c r="G34" s="57">
        <v>2</v>
      </c>
      <c r="H34" s="57">
        <v>2</v>
      </c>
      <c r="I34" s="57">
        <v>1</v>
      </c>
      <c r="J34" s="57">
        <v>1</v>
      </c>
      <c r="K34" s="57">
        <v>0</v>
      </c>
      <c r="L34" s="57"/>
      <c r="M34" s="75">
        <f>SUM(F34:K34)</f>
        <v>8</v>
      </c>
      <c r="N34" s="76">
        <v>2</v>
      </c>
      <c r="O34" s="75">
        <f>M34*N34*D34</f>
        <v>96</v>
      </c>
      <c r="P34" s="77">
        <v>0.6</v>
      </c>
      <c r="Q34" s="77">
        <v>0.4</v>
      </c>
      <c r="R34" s="77">
        <v>0.18</v>
      </c>
      <c r="S34" s="57">
        <v>6.5</v>
      </c>
      <c r="T34" s="77">
        <f>S34*D34</f>
        <v>39</v>
      </c>
      <c r="U34" s="57">
        <v>5.8</v>
      </c>
      <c r="V34" s="86">
        <f>U34*D34</f>
        <v>34.8</v>
      </c>
    </row>
    <row r="35" ht="15.5" spans="1:22">
      <c r="A35" s="59" t="s">
        <v>37</v>
      </c>
      <c r="B35" s="60"/>
      <c r="C35" s="61"/>
      <c r="D35" s="62">
        <f>SUM(D33:D34)</f>
        <v>14</v>
      </c>
      <c r="E35" s="60"/>
      <c r="F35" s="65"/>
      <c r="G35" s="65"/>
      <c r="H35" s="65"/>
      <c r="I35" s="65"/>
      <c r="J35" s="65"/>
      <c r="K35" s="65"/>
      <c r="L35" s="65"/>
      <c r="M35" s="80"/>
      <c r="N35" s="79"/>
      <c r="O35" s="62">
        <f>SUM(O33:O34)</f>
        <v>288</v>
      </c>
      <c r="P35" s="60"/>
      <c r="Q35" s="82"/>
      <c r="R35" s="82"/>
      <c r="S35" s="87"/>
      <c r="T35" s="59">
        <f>SUM(T33:T34)</f>
        <v>115.8</v>
      </c>
      <c r="U35" s="48"/>
      <c r="V35" s="59">
        <f>SUM(V33:V34)</f>
        <v>104.4</v>
      </c>
    </row>
    <row r="37" ht="15.5" spans="1:22">
      <c r="A37" s="42"/>
      <c r="B37" s="43"/>
      <c r="C37" s="44"/>
      <c r="D37" s="43"/>
      <c r="E37" s="43"/>
      <c r="F37" s="42"/>
      <c r="G37" s="42"/>
      <c r="H37" s="42"/>
      <c r="I37" s="42"/>
      <c r="J37" s="42"/>
      <c r="K37" s="42"/>
      <c r="L37" s="42"/>
      <c r="M37" s="43"/>
      <c r="N37" s="43"/>
      <c r="O37" s="42"/>
      <c r="P37" s="60" t="s">
        <v>38</v>
      </c>
      <c r="Q37" s="82"/>
      <c r="R37" s="82"/>
      <c r="S37" s="82"/>
      <c r="T37" s="82"/>
      <c r="U37" s="82"/>
      <c r="V37" s="80"/>
    </row>
    <row r="38" spans="1:22">
      <c r="A38" s="45"/>
      <c r="B38" s="46"/>
      <c r="C38" s="47"/>
      <c r="D38" s="48"/>
      <c r="E38" s="48"/>
      <c r="F38" s="49"/>
      <c r="G38" s="49"/>
      <c r="H38" s="49"/>
      <c r="I38" s="49"/>
      <c r="J38" s="49"/>
      <c r="K38" s="49"/>
      <c r="L38" s="49"/>
      <c r="M38" s="48"/>
      <c r="N38" s="71"/>
      <c r="O38" s="56"/>
      <c r="P38" s="72" t="s">
        <v>39</v>
      </c>
      <c r="Q38" s="83"/>
      <c r="R38" s="84"/>
      <c r="S38" s="48"/>
      <c r="T38" s="48"/>
      <c r="U38" s="48"/>
      <c r="V38" s="85"/>
    </row>
    <row r="39" ht="29" spans="1:22">
      <c r="A39" s="50" t="s">
        <v>40</v>
      </c>
      <c r="B39" s="51" t="s">
        <v>41</v>
      </c>
      <c r="C39" s="47" t="s">
        <v>42</v>
      </c>
      <c r="D39" s="48" t="s">
        <v>42</v>
      </c>
      <c r="E39" s="52" t="s">
        <v>43</v>
      </c>
      <c r="F39" s="53"/>
      <c r="G39" s="53"/>
      <c r="H39" s="53"/>
      <c r="I39" s="53"/>
      <c r="J39" s="53"/>
      <c r="K39" s="53"/>
      <c r="L39" s="53"/>
      <c r="M39" s="48" t="s">
        <v>44</v>
      </c>
      <c r="N39" s="71"/>
      <c r="O39" s="56"/>
      <c r="P39" s="51" t="s">
        <v>45</v>
      </c>
      <c r="Q39" s="51" t="s">
        <v>46</v>
      </c>
      <c r="R39" s="51" t="s">
        <v>47</v>
      </c>
      <c r="S39" s="52" t="s">
        <v>48</v>
      </c>
      <c r="T39" s="52" t="s">
        <v>49</v>
      </c>
      <c r="U39" s="52" t="s">
        <v>50</v>
      </c>
      <c r="V39" s="52" t="s">
        <v>51</v>
      </c>
    </row>
    <row r="40" ht="43.5" spans="1:22">
      <c r="A40" s="54"/>
      <c r="B40" s="55"/>
      <c r="C40" s="56" t="s">
        <v>21</v>
      </c>
      <c r="D40" s="56" t="s">
        <v>22</v>
      </c>
      <c r="E40" s="48" t="s">
        <v>23</v>
      </c>
      <c r="F40" s="47" t="s">
        <v>24</v>
      </c>
      <c r="G40" s="47" t="s">
        <v>25</v>
      </c>
      <c r="H40" s="47" t="s">
        <v>26</v>
      </c>
      <c r="I40" s="47" t="s">
        <v>27</v>
      </c>
      <c r="J40" s="73" t="s">
        <v>28</v>
      </c>
      <c r="K40" s="73" t="s">
        <v>29</v>
      </c>
      <c r="L40" s="73"/>
      <c r="M40" s="56" t="s">
        <v>22</v>
      </c>
      <c r="N40" s="74" t="s">
        <v>52</v>
      </c>
      <c r="O40" s="56" t="s">
        <v>53</v>
      </c>
      <c r="P40" s="55"/>
      <c r="Q40" s="55"/>
      <c r="R40" s="55"/>
      <c r="S40" s="48" t="s">
        <v>33</v>
      </c>
      <c r="T40" s="48" t="s">
        <v>33</v>
      </c>
      <c r="U40" s="48" t="s">
        <v>33</v>
      </c>
      <c r="V40" s="48" t="s">
        <v>33</v>
      </c>
    </row>
    <row r="41" ht="15.5" spans="1:22">
      <c r="A41" s="57">
        <v>1616966</v>
      </c>
      <c r="B41" s="57" t="s">
        <v>34</v>
      </c>
      <c r="C41" s="47" t="s">
        <v>55</v>
      </c>
      <c r="D41" s="58">
        <v>4</v>
      </c>
      <c r="E41" s="57" t="s">
        <v>36</v>
      </c>
      <c r="F41" s="57">
        <v>2</v>
      </c>
      <c r="G41" s="57">
        <v>2</v>
      </c>
      <c r="H41" s="57">
        <v>2</v>
      </c>
      <c r="I41" s="57">
        <v>1</v>
      </c>
      <c r="J41" s="57">
        <v>1</v>
      </c>
      <c r="K41" s="57">
        <v>0</v>
      </c>
      <c r="L41" s="57"/>
      <c r="M41" s="75">
        <f>SUM(F41:K41)</f>
        <v>8</v>
      </c>
      <c r="N41" s="76">
        <v>3</v>
      </c>
      <c r="O41" s="75">
        <f>M41*N41*D41</f>
        <v>96</v>
      </c>
      <c r="P41" s="77">
        <v>0.6</v>
      </c>
      <c r="Q41" s="77">
        <v>0.4</v>
      </c>
      <c r="R41" s="77">
        <v>0.25</v>
      </c>
      <c r="S41" s="57">
        <v>9.6</v>
      </c>
      <c r="T41" s="77">
        <f>S41*D41</f>
        <v>38.4</v>
      </c>
      <c r="U41" s="57">
        <v>8.7</v>
      </c>
      <c r="V41" s="86">
        <f>U41*D41</f>
        <v>34.8</v>
      </c>
    </row>
    <row r="42" ht="15.5" spans="1:22">
      <c r="A42" s="59" t="s">
        <v>37</v>
      </c>
      <c r="B42" s="60"/>
      <c r="C42" s="61"/>
      <c r="D42" s="62">
        <f>SUM(D41:D41)</f>
        <v>4</v>
      </c>
      <c r="E42" s="60"/>
      <c r="F42" s="65"/>
      <c r="G42" s="65"/>
      <c r="H42" s="65"/>
      <c r="I42" s="65"/>
      <c r="J42" s="65"/>
      <c r="K42" s="65"/>
      <c r="L42" s="65"/>
      <c r="M42" s="80"/>
      <c r="N42" s="79"/>
      <c r="O42" s="62">
        <f>SUM(O41:O41)</f>
        <v>96</v>
      </c>
      <c r="P42" s="60"/>
      <c r="Q42" s="82"/>
      <c r="R42" s="82"/>
      <c r="S42" s="87"/>
      <c r="T42" s="59">
        <f>SUM(T41:T41)</f>
        <v>38.4</v>
      </c>
      <c r="U42" s="48"/>
      <c r="V42" s="59">
        <f>SUM(V41:V41)</f>
        <v>34.8</v>
      </c>
    </row>
    <row r="44" ht="15.5" spans="1:22">
      <c r="A44" s="42"/>
      <c r="B44" s="43"/>
      <c r="C44" s="44"/>
      <c r="D44" s="43"/>
      <c r="E44" s="43"/>
      <c r="F44" s="42"/>
      <c r="G44" s="42"/>
      <c r="H44" s="42"/>
      <c r="I44" s="42"/>
      <c r="J44" s="42"/>
      <c r="K44" s="42"/>
      <c r="L44" s="42"/>
      <c r="M44" s="43"/>
      <c r="N44" s="43"/>
      <c r="O44" s="42"/>
      <c r="P44" s="60" t="s">
        <v>38</v>
      </c>
      <c r="Q44" s="82"/>
      <c r="R44" s="82"/>
      <c r="S44" s="82"/>
      <c r="T44" s="82"/>
      <c r="U44" s="82"/>
      <c r="V44" s="80"/>
    </row>
    <row r="45" spans="1:22">
      <c r="A45" s="45"/>
      <c r="B45" s="46"/>
      <c r="C45" s="47"/>
      <c r="D45" s="48"/>
      <c r="E45" s="48"/>
      <c r="F45" s="49"/>
      <c r="G45" s="49"/>
      <c r="H45" s="49"/>
      <c r="I45" s="49"/>
      <c r="J45" s="49"/>
      <c r="K45" s="49"/>
      <c r="L45" s="49"/>
      <c r="M45" s="48"/>
      <c r="N45" s="71"/>
      <c r="O45" s="56"/>
      <c r="P45" s="72" t="s">
        <v>39</v>
      </c>
      <c r="Q45" s="83"/>
      <c r="R45" s="84"/>
      <c r="S45" s="48"/>
      <c r="T45" s="48"/>
      <c r="U45" s="48"/>
      <c r="V45" s="85"/>
    </row>
    <row r="46" ht="29" spans="1:22">
      <c r="A46" s="50" t="s">
        <v>40</v>
      </c>
      <c r="B46" s="51" t="s">
        <v>41</v>
      </c>
      <c r="C46" s="47" t="s">
        <v>42</v>
      </c>
      <c r="D46" s="48" t="s">
        <v>42</v>
      </c>
      <c r="E46" s="52" t="s">
        <v>43</v>
      </c>
      <c r="F46" s="53"/>
      <c r="G46" s="53"/>
      <c r="H46" s="53"/>
      <c r="I46" s="53"/>
      <c r="J46" s="53"/>
      <c r="K46" s="53"/>
      <c r="L46" s="53"/>
      <c r="M46" s="48" t="s">
        <v>44</v>
      </c>
      <c r="N46" s="71"/>
      <c r="O46" s="56"/>
      <c r="P46" s="51" t="s">
        <v>45</v>
      </c>
      <c r="Q46" s="51" t="s">
        <v>46</v>
      </c>
      <c r="R46" s="51" t="s">
        <v>47</v>
      </c>
      <c r="S46" s="52" t="s">
        <v>48</v>
      </c>
      <c r="T46" s="52" t="s">
        <v>49</v>
      </c>
      <c r="U46" s="52" t="s">
        <v>50</v>
      </c>
      <c r="V46" s="52" t="s">
        <v>51</v>
      </c>
    </row>
    <row r="47" ht="43.5" spans="1:22">
      <c r="A47" s="54"/>
      <c r="B47" s="55"/>
      <c r="C47" s="56" t="s">
        <v>21</v>
      </c>
      <c r="D47" s="56" t="s">
        <v>22</v>
      </c>
      <c r="E47" s="48" t="s">
        <v>23</v>
      </c>
      <c r="F47" s="47" t="s">
        <v>24</v>
      </c>
      <c r="G47" s="47" t="s">
        <v>25</v>
      </c>
      <c r="H47" s="47" t="s">
        <v>26</v>
      </c>
      <c r="I47" s="47" t="s">
        <v>27</v>
      </c>
      <c r="J47" s="73" t="s">
        <v>28</v>
      </c>
      <c r="K47" s="73" t="s">
        <v>29</v>
      </c>
      <c r="L47" s="73"/>
      <c r="M47" s="56" t="s">
        <v>22</v>
      </c>
      <c r="N47" s="74" t="s">
        <v>52</v>
      </c>
      <c r="O47" s="56" t="s">
        <v>53</v>
      </c>
      <c r="P47" s="55"/>
      <c r="Q47" s="55"/>
      <c r="R47" s="55"/>
      <c r="S47" s="48" t="s">
        <v>33</v>
      </c>
      <c r="T47" s="48" t="s">
        <v>33</v>
      </c>
      <c r="U47" s="48" t="s">
        <v>33</v>
      </c>
      <c r="V47" s="48" t="s">
        <v>33</v>
      </c>
    </row>
    <row r="48" ht="15.5" spans="1:22">
      <c r="A48" s="57">
        <v>1616964</v>
      </c>
      <c r="B48" s="57" t="s">
        <v>34</v>
      </c>
      <c r="C48" s="47" t="s">
        <v>58</v>
      </c>
      <c r="D48" s="58">
        <v>14</v>
      </c>
      <c r="E48" s="57" t="s">
        <v>36</v>
      </c>
      <c r="F48" s="57">
        <v>2</v>
      </c>
      <c r="G48" s="57">
        <v>2</v>
      </c>
      <c r="H48" s="57">
        <v>2</v>
      </c>
      <c r="I48" s="57">
        <v>1</v>
      </c>
      <c r="J48" s="57">
        <v>1</v>
      </c>
      <c r="K48" s="57">
        <v>0</v>
      </c>
      <c r="L48" s="57"/>
      <c r="M48" s="75">
        <f>SUM(F48:K48)</f>
        <v>8</v>
      </c>
      <c r="N48" s="76">
        <v>3</v>
      </c>
      <c r="O48" s="75">
        <f>M48*N48*D48</f>
        <v>336</v>
      </c>
      <c r="P48" s="77">
        <v>0.6</v>
      </c>
      <c r="Q48" s="77">
        <v>0.4</v>
      </c>
      <c r="R48" s="77">
        <v>0.25</v>
      </c>
      <c r="S48" s="57">
        <v>9.6</v>
      </c>
      <c r="T48" s="77">
        <f>S48*D48</f>
        <v>134.4</v>
      </c>
      <c r="U48" s="57">
        <v>8.7</v>
      </c>
      <c r="V48" s="86">
        <f>U48*D48</f>
        <v>121.8</v>
      </c>
    </row>
    <row r="49" ht="15.5" spans="1:22">
      <c r="A49" s="59" t="s">
        <v>37</v>
      </c>
      <c r="B49" s="60"/>
      <c r="C49" s="61"/>
      <c r="D49" s="62">
        <f>SUM(D48:D48)</f>
        <v>14</v>
      </c>
      <c r="E49" s="60"/>
      <c r="F49" s="65"/>
      <c r="G49" s="65"/>
      <c r="H49" s="65"/>
      <c r="I49" s="65"/>
      <c r="J49" s="65"/>
      <c r="K49" s="65"/>
      <c r="L49" s="65"/>
      <c r="M49" s="80"/>
      <c r="N49" s="79"/>
      <c r="O49" s="62">
        <f>SUM(O48:O48)</f>
        <v>336</v>
      </c>
      <c r="P49" s="60"/>
      <c r="Q49" s="82"/>
      <c r="R49" s="82"/>
      <c r="S49" s="87"/>
      <c r="T49" s="59">
        <f>SUM(T48:T48)</f>
        <v>134.4</v>
      </c>
      <c r="U49" s="48"/>
      <c r="V49" s="59">
        <f>SUM(V48:V48)</f>
        <v>121.8</v>
      </c>
    </row>
    <row r="51" ht="15.5" spans="1:22">
      <c r="A51" s="42"/>
      <c r="B51" s="43"/>
      <c r="C51" s="44"/>
      <c r="D51" s="43"/>
      <c r="E51" s="43"/>
      <c r="F51" s="42"/>
      <c r="G51" s="42"/>
      <c r="H51" s="42"/>
      <c r="I51" s="42"/>
      <c r="J51" s="42"/>
      <c r="K51" s="42"/>
      <c r="L51" s="42"/>
      <c r="M51" s="43"/>
      <c r="N51" s="43"/>
      <c r="O51" s="42"/>
      <c r="P51" s="60" t="s">
        <v>38</v>
      </c>
      <c r="Q51" s="82"/>
      <c r="R51" s="82"/>
      <c r="S51" s="82"/>
      <c r="T51" s="82"/>
      <c r="U51" s="82"/>
      <c r="V51" s="80"/>
    </row>
    <row r="52" spans="1:22">
      <c r="A52" s="45"/>
      <c r="B52" s="46"/>
      <c r="C52" s="47"/>
      <c r="D52" s="48"/>
      <c r="E52" s="48"/>
      <c r="F52" s="49"/>
      <c r="G52" s="49"/>
      <c r="H52" s="49"/>
      <c r="I52" s="49"/>
      <c r="J52" s="49"/>
      <c r="K52" s="49"/>
      <c r="L52" s="49"/>
      <c r="M52" s="48"/>
      <c r="N52" s="71"/>
      <c r="O52" s="56"/>
      <c r="P52" s="72" t="s">
        <v>39</v>
      </c>
      <c r="Q52" s="83"/>
      <c r="R52" s="84"/>
      <c r="S52" s="48"/>
      <c r="T52" s="48"/>
      <c r="U52" s="48"/>
      <c r="V52" s="85"/>
    </row>
    <row r="53" ht="29" spans="1:22">
      <c r="A53" s="50" t="s">
        <v>40</v>
      </c>
      <c r="B53" s="51" t="s">
        <v>41</v>
      </c>
      <c r="C53" s="47" t="s">
        <v>42</v>
      </c>
      <c r="D53" s="48" t="s">
        <v>42</v>
      </c>
      <c r="E53" s="52" t="s">
        <v>43</v>
      </c>
      <c r="F53" s="53"/>
      <c r="G53" s="53"/>
      <c r="H53" s="53"/>
      <c r="I53" s="53"/>
      <c r="J53" s="53"/>
      <c r="K53" s="53"/>
      <c r="L53" s="53"/>
      <c r="M53" s="48" t="s">
        <v>44</v>
      </c>
      <c r="N53" s="71"/>
      <c r="O53" s="56"/>
      <c r="P53" s="51" t="s">
        <v>45</v>
      </c>
      <c r="Q53" s="51" t="s">
        <v>46</v>
      </c>
      <c r="R53" s="51" t="s">
        <v>47</v>
      </c>
      <c r="S53" s="52" t="s">
        <v>48</v>
      </c>
      <c r="T53" s="52" t="s">
        <v>49</v>
      </c>
      <c r="U53" s="52" t="s">
        <v>50</v>
      </c>
      <c r="V53" s="52" t="s">
        <v>51</v>
      </c>
    </row>
    <row r="54" ht="43.5" spans="1:22">
      <c r="A54" s="54"/>
      <c r="B54" s="55"/>
      <c r="C54" s="56" t="s">
        <v>21</v>
      </c>
      <c r="D54" s="56" t="s">
        <v>22</v>
      </c>
      <c r="E54" s="48" t="s">
        <v>23</v>
      </c>
      <c r="F54" s="47" t="s">
        <v>24</v>
      </c>
      <c r="G54" s="47" t="s">
        <v>25</v>
      </c>
      <c r="H54" s="47" t="s">
        <v>26</v>
      </c>
      <c r="I54" s="47" t="s">
        <v>27</v>
      </c>
      <c r="J54" s="73" t="s">
        <v>28</v>
      </c>
      <c r="K54" s="73" t="s">
        <v>29</v>
      </c>
      <c r="L54" s="73"/>
      <c r="M54" s="56" t="s">
        <v>22</v>
      </c>
      <c r="N54" s="74" t="s">
        <v>52</v>
      </c>
      <c r="O54" s="56" t="s">
        <v>53</v>
      </c>
      <c r="P54" s="55"/>
      <c r="Q54" s="55"/>
      <c r="R54" s="55"/>
      <c r="S54" s="48" t="s">
        <v>33</v>
      </c>
      <c r="T54" s="48" t="s">
        <v>33</v>
      </c>
      <c r="U54" s="48" t="s">
        <v>33</v>
      </c>
      <c r="V54" s="48" t="s">
        <v>33</v>
      </c>
    </row>
    <row r="55" ht="15.5" spans="1:22">
      <c r="A55" s="57">
        <v>1616955</v>
      </c>
      <c r="B55" s="57" t="s">
        <v>34</v>
      </c>
      <c r="C55" s="47" t="s">
        <v>59</v>
      </c>
      <c r="D55" s="58">
        <v>6</v>
      </c>
      <c r="E55" s="57" t="s">
        <v>36</v>
      </c>
      <c r="F55" s="57">
        <v>2</v>
      </c>
      <c r="G55" s="57">
        <v>2</v>
      </c>
      <c r="H55" s="57">
        <v>2</v>
      </c>
      <c r="I55" s="57">
        <v>1</v>
      </c>
      <c r="J55" s="57">
        <v>1</v>
      </c>
      <c r="K55" s="57">
        <v>0</v>
      </c>
      <c r="L55" s="57"/>
      <c r="M55" s="75">
        <f>SUM(F55:K55)</f>
        <v>8</v>
      </c>
      <c r="N55" s="76">
        <v>3</v>
      </c>
      <c r="O55" s="75">
        <f>M55*N55*D55</f>
        <v>144</v>
      </c>
      <c r="P55" s="77">
        <v>0.6</v>
      </c>
      <c r="Q55" s="77">
        <v>0.4</v>
      </c>
      <c r="R55" s="77">
        <v>0.25</v>
      </c>
      <c r="S55" s="57">
        <v>9.6</v>
      </c>
      <c r="T55" s="77">
        <f>S55*D55</f>
        <v>57.6</v>
      </c>
      <c r="U55" s="57">
        <v>8.7</v>
      </c>
      <c r="V55" s="86">
        <f>U55*D55</f>
        <v>52.2</v>
      </c>
    </row>
    <row r="56" ht="15.5" spans="1:22">
      <c r="A56" s="57">
        <v>1616955</v>
      </c>
      <c r="B56" s="57" t="s">
        <v>34</v>
      </c>
      <c r="C56" s="47" t="s">
        <v>60</v>
      </c>
      <c r="D56" s="58">
        <v>4</v>
      </c>
      <c r="E56" s="57" t="s">
        <v>36</v>
      </c>
      <c r="F56" s="57">
        <v>2</v>
      </c>
      <c r="G56" s="57">
        <v>2</v>
      </c>
      <c r="H56" s="57">
        <v>2</v>
      </c>
      <c r="I56" s="57">
        <v>1</v>
      </c>
      <c r="J56" s="57">
        <v>1</v>
      </c>
      <c r="K56" s="57">
        <v>0</v>
      </c>
      <c r="L56" s="57"/>
      <c r="M56" s="75">
        <f>SUM(F56:K56)</f>
        <v>8</v>
      </c>
      <c r="N56" s="76">
        <v>2</v>
      </c>
      <c r="O56" s="75">
        <f>M56*N56*D56</f>
        <v>64</v>
      </c>
      <c r="P56" s="77">
        <v>0.6</v>
      </c>
      <c r="Q56" s="77">
        <v>0.4</v>
      </c>
      <c r="R56" s="77">
        <v>0.18</v>
      </c>
      <c r="S56" s="57">
        <v>6.5</v>
      </c>
      <c r="T56" s="77">
        <f>S56*D56</f>
        <v>26</v>
      </c>
      <c r="U56" s="57">
        <v>5.8</v>
      </c>
      <c r="V56" s="86">
        <f>U56*D56</f>
        <v>23.2</v>
      </c>
    </row>
    <row r="57" ht="15.5" spans="1:22">
      <c r="A57" s="59" t="s">
        <v>37</v>
      </c>
      <c r="B57" s="60"/>
      <c r="C57" s="61"/>
      <c r="D57" s="62">
        <f>SUM(D55:D56)</f>
        <v>10</v>
      </c>
      <c r="E57" s="60"/>
      <c r="F57" s="65"/>
      <c r="G57" s="65"/>
      <c r="H57" s="65"/>
      <c r="I57" s="65"/>
      <c r="J57" s="65"/>
      <c r="K57" s="65"/>
      <c r="L57" s="65"/>
      <c r="M57" s="80"/>
      <c r="N57" s="79"/>
      <c r="O57" s="62">
        <f>SUM(O55:O56)</f>
        <v>208</v>
      </c>
      <c r="P57" s="60"/>
      <c r="Q57" s="82"/>
      <c r="R57" s="82"/>
      <c r="S57" s="87"/>
      <c r="T57" s="59">
        <f>SUM(T55:T56)</f>
        <v>83.6</v>
      </c>
      <c r="U57" s="48"/>
      <c r="V57" s="59">
        <f>SUM(V55:V56)</f>
        <v>75.4</v>
      </c>
    </row>
    <row r="59" ht="15.5" spans="1:22">
      <c r="A59" s="42"/>
      <c r="B59" s="43"/>
      <c r="C59" s="44"/>
      <c r="D59" s="43"/>
      <c r="E59" s="43"/>
      <c r="F59" s="42"/>
      <c r="G59" s="42"/>
      <c r="H59" s="42"/>
      <c r="I59" s="42"/>
      <c r="J59" s="42"/>
      <c r="K59" s="42"/>
      <c r="L59" s="42"/>
      <c r="M59" s="43"/>
      <c r="N59" s="43"/>
      <c r="O59" s="42"/>
      <c r="P59" s="60" t="s">
        <v>38</v>
      </c>
      <c r="Q59" s="82"/>
      <c r="R59" s="82"/>
      <c r="S59" s="82"/>
      <c r="T59" s="82"/>
      <c r="U59" s="82"/>
      <c r="V59" s="80"/>
    </row>
    <row r="60" spans="1:22">
      <c r="A60" s="45"/>
      <c r="B60" s="46"/>
      <c r="C60" s="47"/>
      <c r="D60" s="48"/>
      <c r="E60" s="48"/>
      <c r="F60" s="49"/>
      <c r="G60" s="49"/>
      <c r="H60" s="49"/>
      <c r="I60" s="49"/>
      <c r="J60" s="49"/>
      <c r="K60" s="49"/>
      <c r="L60" s="49"/>
      <c r="M60" s="48"/>
      <c r="N60" s="71"/>
      <c r="O60" s="56"/>
      <c r="P60" s="72" t="s">
        <v>39</v>
      </c>
      <c r="Q60" s="83"/>
      <c r="R60" s="84"/>
      <c r="S60" s="48"/>
      <c r="T60" s="48"/>
      <c r="U60" s="48"/>
      <c r="V60" s="85"/>
    </row>
    <row r="61" ht="29" spans="1:22">
      <c r="A61" s="50" t="s">
        <v>40</v>
      </c>
      <c r="B61" s="51" t="s">
        <v>41</v>
      </c>
      <c r="C61" s="47" t="s">
        <v>42</v>
      </c>
      <c r="D61" s="48" t="s">
        <v>42</v>
      </c>
      <c r="E61" s="52" t="s">
        <v>43</v>
      </c>
      <c r="F61" s="53"/>
      <c r="G61" s="53"/>
      <c r="H61" s="53"/>
      <c r="I61" s="53"/>
      <c r="J61" s="53"/>
      <c r="K61" s="53"/>
      <c r="L61" s="53"/>
      <c r="M61" s="48" t="s">
        <v>44</v>
      </c>
      <c r="N61" s="71"/>
      <c r="O61" s="56"/>
      <c r="P61" s="51" t="s">
        <v>45</v>
      </c>
      <c r="Q61" s="51" t="s">
        <v>46</v>
      </c>
      <c r="R61" s="51" t="s">
        <v>47</v>
      </c>
      <c r="S61" s="52" t="s">
        <v>48</v>
      </c>
      <c r="T61" s="52" t="s">
        <v>49</v>
      </c>
      <c r="U61" s="52" t="s">
        <v>50</v>
      </c>
      <c r="V61" s="52" t="s">
        <v>51</v>
      </c>
    </row>
    <row r="62" ht="43.5" spans="1:22">
      <c r="A62" s="54"/>
      <c r="B62" s="55"/>
      <c r="C62" s="56" t="s">
        <v>21</v>
      </c>
      <c r="D62" s="56" t="s">
        <v>22</v>
      </c>
      <c r="E62" s="48" t="s">
        <v>23</v>
      </c>
      <c r="F62" s="47" t="s">
        <v>24</v>
      </c>
      <c r="G62" s="47" t="s">
        <v>25</v>
      </c>
      <c r="H62" s="47" t="s">
        <v>26</v>
      </c>
      <c r="I62" s="47" t="s">
        <v>27</v>
      </c>
      <c r="J62" s="73" t="s">
        <v>28</v>
      </c>
      <c r="K62" s="73" t="s">
        <v>29</v>
      </c>
      <c r="L62" s="73"/>
      <c r="M62" s="56" t="s">
        <v>22</v>
      </c>
      <c r="N62" s="74" t="s">
        <v>52</v>
      </c>
      <c r="O62" s="56" t="s">
        <v>53</v>
      </c>
      <c r="P62" s="55"/>
      <c r="Q62" s="55"/>
      <c r="R62" s="55"/>
      <c r="S62" s="48" t="s">
        <v>33</v>
      </c>
      <c r="T62" s="48" t="s">
        <v>33</v>
      </c>
      <c r="U62" s="48" t="s">
        <v>33</v>
      </c>
      <c r="V62" s="48" t="s">
        <v>33</v>
      </c>
    </row>
    <row r="63" ht="15.5" spans="1:22">
      <c r="A63" s="57">
        <v>1616968</v>
      </c>
      <c r="B63" s="57" t="s">
        <v>34</v>
      </c>
      <c r="C63" s="47" t="s">
        <v>61</v>
      </c>
      <c r="D63" s="58">
        <v>4</v>
      </c>
      <c r="E63" s="57" t="s">
        <v>36</v>
      </c>
      <c r="F63" s="57">
        <v>2</v>
      </c>
      <c r="G63" s="57">
        <v>2</v>
      </c>
      <c r="H63" s="57">
        <v>2</v>
      </c>
      <c r="I63" s="57">
        <v>1</v>
      </c>
      <c r="J63" s="57">
        <v>1</v>
      </c>
      <c r="K63" s="57">
        <v>0</v>
      </c>
      <c r="L63" s="57"/>
      <c r="M63" s="75">
        <f>SUM(F63:K63)</f>
        <v>8</v>
      </c>
      <c r="N63" s="76">
        <v>3</v>
      </c>
      <c r="O63" s="75">
        <f>M63*N63*D63</f>
        <v>96</v>
      </c>
      <c r="P63" s="77">
        <v>0.6</v>
      </c>
      <c r="Q63" s="77">
        <v>0.4</v>
      </c>
      <c r="R63" s="77">
        <v>0.25</v>
      </c>
      <c r="S63" s="57">
        <v>9.6</v>
      </c>
      <c r="T63" s="77">
        <f>S63*D63</f>
        <v>38.4</v>
      </c>
      <c r="U63" s="57">
        <v>8.7</v>
      </c>
      <c r="V63" s="86">
        <f>U63*D63</f>
        <v>34.8</v>
      </c>
    </row>
    <row r="64" ht="15.5" spans="1:22">
      <c r="A64" s="59" t="s">
        <v>37</v>
      </c>
      <c r="B64" s="60"/>
      <c r="C64" s="61"/>
      <c r="D64" s="62">
        <f>SUM(D63:D63)</f>
        <v>4</v>
      </c>
      <c r="E64" s="60"/>
      <c r="F64" s="65"/>
      <c r="G64" s="65"/>
      <c r="H64" s="65"/>
      <c r="I64" s="65"/>
      <c r="J64" s="65"/>
      <c r="K64" s="65"/>
      <c r="L64" s="65"/>
      <c r="M64" s="80"/>
      <c r="N64" s="79"/>
      <c r="O64" s="62">
        <f>SUM(O63:O63)</f>
        <v>96</v>
      </c>
      <c r="P64" s="60"/>
      <c r="Q64" s="82"/>
      <c r="R64" s="82"/>
      <c r="S64" s="87"/>
      <c r="T64" s="59">
        <f>SUM(T63:T63)</f>
        <v>38.4</v>
      </c>
      <c r="U64" s="48"/>
      <c r="V64" s="59">
        <f>SUM(V63:V63)</f>
        <v>34.8</v>
      </c>
    </row>
    <row r="66" ht="15.5" spans="1:22">
      <c r="A66" s="42"/>
      <c r="B66" s="43"/>
      <c r="C66" s="44"/>
      <c r="D66" s="43"/>
      <c r="E66" s="43"/>
      <c r="F66" s="42"/>
      <c r="G66" s="42"/>
      <c r="H66" s="42"/>
      <c r="I66" s="42"/>
      <c r="J66" s="42"/>
      <c r="K66" s="42"/>
      <c r="L66" s="42"/>
      <c r="M66" s="43"/>
      <c r="N66" s="43"/>
      <c r="O66" s="42"/>
      <c r="P66" s="60" t="s">
        <v>38</v>
      </c>
      <c r="Q66" s="82"/>
      <c r="R66" s="82"/>
      <c r="S66" s="82"/>
      <c r="T66" s="82"/>
      <c r="U66" s="82"/>
      <c r="V66" s="80"/>
    </row>
    <row r="67" spans="1:22">
      <c r="A67" s="45"/>
      <c r="B67" s="46"/>
      <c r="C67" s="47"/>
      <c r="D67" s="48"/>
      <c r="E67" s="48"/>
      <c r="F67" s="49"/>
      <c r="G67" s="49"/>
      <c r="H67" s="49"/>
      <c r="I67" s="49"/>
      <c r="J67" s="49"/>
      <c r="K67" s="49"/>
      <c r="L67" s="49"/>
      <c r="M67" s="48"/>
      <c r="N67" s="71"/>
      <c r="O67" s="56"/>
      <c r="P67" s="72" t="s">
        <v>39</v>
      </c>
      <c r="Q67" s="83"/>
      <c r="R67" s="84"/>
      <c r="S67" s="48"/>
      <c r="T67" s="48"/>
      <c r="U67" s="48"/>
      <c r="V67" s="85"/>
    </row>
    <row r="68" ht="29" spans="1:22">
      <c r="A68" s="50" t="s">
        <v>40</v>
      </c>
      <c r="B68" s="51" t="s">
        <v>41</v>
      </c>
      <c r="C68" s="47" t="s">
        <v>42</v>
      </c>
      <c r="D68" s="48" t="s">
        <v>42</v>
      </c>
      <c r="E68" s="52" t="s">
        <v>43</v>
      </c>
      <c r="F68" s="53"/>
      <c r="G68" s="53"/>
      <c r="H68" s="53"/>
      <c r="I68" s="53"/>
      <c r="J68" s="53"/>
      <c r="K68" s="53"/>
      <c r="L68" s="53"/>
      <c r="M68" s="48" t="s">
        <v>44</v>
      </c>
      <c r="N68" s="71"/>
      <c r="O68" s="56"/>
      <c r="P68" s="51" t="s">
        <v>45</v>
      </c>
      <c r="Q68" s="51" t="s">
        <v>46</v>
      </c>
      <c r="R68" s="51" t="s">
        <v>47</v>
      </c>
      <c r="S68" s="52" t="s">
        <v>48</v>
      </c>
      <c r="T68" s="52" t="s">
        <v>49</v>
      </c>
      <c r="U68" s="52" t="s">
        <v>50</v>
      </c>
      <c r="V68" s="52" t="s">
        <v>51</v>
      </c>
    </row>
    <row r="69" ht="43.5" spans="1:22">
      <c r="A69" s="54"/>
      <c r="B69" s="55"/>
      <c r="C69" s="56" t="s">
        <v>21</v>
      </c>
      <c r="D69" s="56" t="s">
        <v>22</v>
      </c>
      <c r="E69" s="48" t="s">
        <v>23</v>
      </c>
      <c r="F69" s="47" t="s">
        <v>24</v>
      </c>
      <c r="G69" s="47" t="s">
        <v>25</v>
      </c>
      <c r="H69" s="47" t="s">
        <v>26</v>
      </c>
      <c r="I69" s="47" t="s">
        <v>27</v>
      </c>
      <c r="J69" s="73" t="s">
        <v>28</v>
      </c>
      <c r="K69" s="73" t="s">
        <v>29</v>
      </c>
      <c r="L69" s="73"/>
      <c r="M69" s="56" t="s">
        <v>22</v>
      </c>
      <c r="N69" s="74" t="s">
        <v>52</v>
      </c>
      <c r="O69" s="56" t="s">
        <v>53</v>
      </c>
      <c r="P69" s="55"/>
      <c r="Q69" s="55"/>
      <c r="R69" s="55"/>
      <c r="S69" s="48" t="s">
        <v>33</v>
      </c>
      <c r="T69" s="48" t="s">
        <v>33</v>
      </c>
      <c r="U69" s="48" t="s">
        <v>33</v>
      </c>
      <c r="V69" s="48" t="s">
        <v>33</v>
      </c>
    </row>
    <row r="70" ht="15.5" spans="1:22">
      <c r="A70" s="57">
        <v>1616956</v>
      </c>
      <c r="B70" s="57" t="s">
        <v>34</v>
      </c>
      <c r="C70" s="47" t="s">
        <v>55</v>
      </c>
      <c r="D70" s="58">
        <v>4</v>
      </c>
      <c r="E70" s="57" t="s">
        <v>36</v>
      </c>
      <c r="F70" s="57">
        <v>2</v>
      </c>
      <c r="G70" s="57">
        <v>2</v>
      </c>
      <c r="H70" s="57">
        <v>2</v>
      </c>
      <c r="I70" s="57">
        <v>1</v>
      </c>
      <c r="J70" s="57">
        <v>1</v>
      </c>
      <c r="K70" s="57">
        <v>0</v>
      </c>
      <c r="L70" s="57"/>
      <c r="M70" s="75">
        <f>SUM(F70:K70)</f>
        <v>8</v>
      </c>
      <c r="N70" s="76">
        <v>2</v>
      </c>
      <c r="O70" s="75">
        <f>M70*N70*D70</f>
        <v>64</v>
      </c>
      <c r="P70" s="77">
        <v>0.6</v>
      </c>
      <c r="Q70" s="77">
        <v>0.4</v>
      </c>
      <c r="R70" s="77">
        <v>0.18</v>
      </c>
      <c r="S70" s="57">
        <v>6.5</v>
      </c>
      <c r="T70" s="77">
        <f>S70*D70</f>
        <v>26</v>
      </c>
      <c r="U70" s="57">
        <v>5.8</v>
      </c>
      <c r="V70" s="86">
        <f>U70*D70</f>
        <v>23.2</v>
      </c>
    </row>
    <row r="71" ht="15.5" spans="1:22">
      <c r="A71" s="59" t="s">
        <v>37</v>
      </c>
      <c r="B71" s="60"/>
      <c r="C71" s="61"/>
      <c r="D71" s="62">
        <f>SUM(D70:D70)</f>
        <v>4</v>
      </c>
      <c r="E71" s="60"/>
      <c r="F71" s="65"/>
      <c r="G71" s="65"/>
      <c r="H71" s="65"/>
      <c r="I71" s="65"/>
      <c r="J71" s="65"/>
      <c r="K71" s="65"/>
      <c r="L71" s="65"/>
      <c r="M71" s="80"/>
      <c r="N71" s="79"/>
      <c r="O71" s="62">
        <f>SUM(O70:O70)</f>
        <v>64</v>
      </c>
      <c r="P71" s="60"/>
      <c r="Q71" s="82"/>
      <c r="R71" s="82"/>
      <c r="S71" s="87"/>
      <c r="T71" s="59">
        <f>SUM(T70:T70)</f>
        <v>26</v>
      </c>
      <c r="U71" s="48"/>
      <c r="V71" s="59">
        <f>SUM(V70:V70)</f>
        <v>23.2</v>
      </c>
    </row>
    <row r="73" ht="15.5" spans="1:22">
      <c r="A73" s="42"/>
      <c r="B73" s="43"/>
      <c r="C73" s="44"/>
      <c r="D73" s="43"/>
      <c r="E73" s="43"/>
      <c r="F73" s="42"/>
      <c r="G73" s="42"/>
      <c r="H73" s="42"/>
      <c r="I73" s="42"/>
      <c r="J73" s="42"/>
      <c r="K73" s="42"/>
      <c r="L73" s="42"/>
      <c r="M73" s="43"/>
      <c r="N73" s="43"/>
      <c r="O73" s="42"/>
      <c r="P73" s="60" t="s">
        <v>38</v>
      </c>
      <c r="Q73" s="82"/>
      <c r="R73" s="82"/>
      <c r="S73" s="82"/>
      <c r="T73" s="82"/>
      <c r="U73" s="82"/>
      <c r="V73" s="80"/>
    </row>
    <row r="74" spans="1:22">
      <c r="A74" s="45"/>
      <c r="B74" s="46"/>
      <c r="C74" s="47"/>
      <c r="D74" s="48"/>
      <c r="E74" s="48"/>
      <c r="F74" s="49"/>
      <c r="G74" s="49"/>
      <c r="H74" s="49"/>
      <c r="I74" s="49"/>
      <c r="J74" s="49"/>
      <c r="K74" s="49"/>
      <c r="L74" s="49"/>
      <c r="M74" s="48"/>
      <c r="N74" s="71"/>
      <c r="O74" s="56"/>
      <c r="P74" s="72" t="s">
        <v>39</v>
      </c>
      <c r="Q74" s="83"/>
      <c r="R74" s="84"/>
      <c r="S74" s="48"/>
      <c r="T74" s="48"/>
      <c r="U74" s="48"/>
      <c r="V74" s="85"/>
    </row>
    <row r="75" ht="29" spans="1:22">
      <c r="A75" s="50" t="s">
        <v>40</v>
      </c>
      <c r="B75" s="51" t="s">
        <v>41</v>
      </c>
      <c r="C75" s="47" t="s">
        <v>42</v>
      </c>
      <c r="D75" s="48" t="s">
        <v>42</v>
      </c>
      <c r="E75" s="52" t="s">
        <v>43</v>
      </c>
      <c r="F75" s="53"/>
      <c r="G75" s="53"/>
      <c r="H75" s="53"/>
      <c r="I75" s="53"/>
      <c r="J75" s="53"/>
      <c r="K75" s="53"/>
      <c r="L75" s="53"/>
      <c r="M75" s="48" t="s">
        <v>44</v>
      </c>
      <c r="N75" s="71"/>
      <c r="O75" s="56"/>
      <c r="P75" s="51" t="s">
        <v>45</v>
      </c>
      <c r="Q75" s="51" t="s">
        <v>46</v>
      </c>
      <c r="R75" s="51" t="s">
        <v>47</v>
      </c>
      <c r="S75" s="52" t="s">
        <v>48</v>
      </c>
      <c r="T75" s="52" t="s">
        <v>49</v>
      </c>
      <c r="U75" s="52" t="s">
        <v>50</v>
      </c>
      <c r="V75" s="52" t="s">
        <v>51</v>
      </c>
    </row>
    <row r="76" ht="43.5" spans="1:22">
      <c r="A76" s="54"/>
      <c r="B76" s="55"/>
      <c r="C76" s="56" t="s">
        <v>21</v>
      </c>
      <c r="D76" s="56" t="s">
        <v>22</v>
      </c>
      <c r="E76" s="48" t="s">
        <v>23</v>
      </c>
      <c r="F76" s="47" t="s">
        <v>24</v>
      </c>
      <c r="G76" s="47" t="s">
        <v>25</v>
      </c>
      <c r="H76" s="47" t="s">
        <v>26</v>
      </c>
      <c r="I76" s="47" t="s">
        <v>27</v>
      </c>
      <c r="J76" s="73" t="s">
        <v>28</v>
      </c>
      <c r="K76" s="73" t="s">
        <v>29</v>
      </c>
      <c r="L76" s="73"/>
      <c r="M76" s="56" t="s">
        <v>22</v>
      </c>
      <c r="N76" s="74" t="s">
        <v>52</v>
      </c>
      <c r="O76" s="56" t="s">
        <v>53</v>
      </c>
      <c r="P76" s="55"/>
      <c r="Q76" s="55"/>
      <c r="R76" s="55"/>
      <c r="S76" s="48" t="s">
        <v>33</v>
      </c>
      <c r="T76" s="48" t="s">
        <v>33</v>
      </c>
      <c r="U76" s="48" t="s">
        <v>33</v>
      </c>
      <c r="V76" s="48" t="s">
        <v>33</v>
      </c>
    </row>
    <row r="77" ht="15.5" spans="1:22">
      <c r="A77" s="57">
        <v>1616957</v>
      </c>
      <c r="B77" s="57" t="s">
        <v>34</v>
      </c>
      <c r="C77" s="47" t="s">
        <v>62</v>
      </c>
      <c r="D77" s="58">
        <v>18</v>
      </c>
      <c r="E77" s="57" t="s">
        <v>36</v>
      </c>
      <c r="F77" s="57">
        <v>2</v>
      </c>
      <c r="G77" s="57">
        <v>2</v>
      </c>
      <c r="H77" s="57">
        <v>2</v>
      </c>
      <c r="I77" s="57">
        <v>1</v>
      </c>
      <c r="J77" s="57">
        <v>1</v>
      </c>
      <c r="K77" s="57">
        <v>0</v>
      </c>
      <c r="L77" s="57"/>
      <c r="M77" s="75">
        <f>SUM(F77:K77)</f>
        <v>8</v>
      </c>
      <c r="N77" s="76">
        <v>3</v>
      </c>
      <c r="O77" s="75">
        <f>M77*N77*D77</f>
        <v>432</v>
      </c>
      <c r="P77" s="77">
        <v>0.6</v>
      </c>
      <c r="Q77" s="77">
        <v>0.4</v>
      </c>
      <c r="R77" s="77">
        <v>0.25</v>
      </c>
      <c r="S77" s="57">
        <v>9.6</v>
      </c>
      <c r="T77" s="77">
        <f>S77*D77</f>
        <v>172.8</v>
      </c>
      <c r="U77" s="57">
        <v>8.7</v>
      </c>
      <c r="V77" s="86">
        <f>U77*D77</f>
        <v>156.6</v>
      </c>
    </row>
    <row r="78" ht="15.5" spans="1:22">
      <c r="A78" s="57">
        <v>1616957</v>
      </c>
      <c r="B78" s="57" t="s">
        <v>34</v>
      </c>
      <c r="C78" s="47" t="s">
        <v>63</v>
      </c>
      <c r="D78" s="58">
        <v>6</v>
      </c>
      <c r="E78" s="57" t="s">
        <v>36</v>
      </c>
      <c r="F78" s="57">
        <v>2</v>
      </c>
      <c r="G78" s="57">
        <v>2</v>
      </c>
      <c r="H78" s="57">
        <v>2</v>
      </c>
      <c r="I78" s="57">
        <v>1</v>
      </c>
      <c r="J78" s="57">
        <v>1</v>
      </c>
      <c r="K78" s="57">
        <v>0</v>
      </c>
      <c r="L78" s="57"/>
      <c r="M78" s="75">
        <f>SUM(F78:K78)</f>
        <v>8</v>
      </c>
      <c r="N78" s="76">
        <v>2</v>
      </c>
      <c r="O78" s="75">
        <f>M78*N78*D78</f>
        <v>96</v>
      </c>
      <c r="P78" s="77">
        <v>0.6</v>
      </c>
      <c r="Q78" s="77">
        <v>0.4</v>
      </c>
      <c r="R78" s="77">
        <v>0.18</v>
      </c>
      <c r="S78" s="57">
        <v>6.5</v>
      </c>
      <c r="T78" s="77">
        <f>S78*D78</f>
        <v>39</v>
      </c>
      <c r="U78" s="57">
        <v>5.8</v>
      </c>
      <c r="V78" s="86">
        <f>U78*D78</f>
        <v>34.8</v>
      </c>
    </row>
    <row r="79" ht="15.5" spans="1:22">
      <c r="A79" s="59" t="s">
        <v>37</v>
      </c>
      <c r="B79" s="60"/>
      <c r="C79" s="61"/>
      <c r="D79" s="62">
        <f>SUM(D77:D78)</f>
        <v>24</v>
      </c>
      <c r="E79" s="60"/>
      <c r="F79" s="65"/>
      <c r="G79" s="65"/>
      <c r="H79" s="65"/>
      <c r="I79" s="65"/>
      <c r="J79" s="65"/>
      <c r="K79" s="65"/>
      <c r="L79" s="65"/>
      <c r="M79" s="80"/>
      <c r="N79" s="79"/>
      <c r="O79" s="62">
        <f>SUM(O77:O78)</f>
        <v>528</v>
      </c>
      <c r="P79" s="60"/>
      <c r="Q79" s="82"/>
      <c r="R79" s="82"/>
      <c r="S79" s="87"/>
      <c r="T79" s="59">
        <f>SUM(T77:T78)</f>
        <v>211.8</v>
      </c>
      <c r="U79" s="48"/>
      <c r="V79" s="59">
        <f>SUM(V77:V78)</f>
        <v>191.4</v>
      </c>
    </row>
    <row r="81" ht="15.5" spans="1:22">
      <c r="A81" s="42"/>
      <c r="B81" s="43"/>
      <c r="C81" s="44"/>
      <c r="D81" s="43"/>
      <c r="E81" s="43"/>
      <c r="F81" s="42"/>
      <c r="G81" s="42"/>
      <c r="H81" s="42"/>
      <c r="I81" s="42"/>
      <c r="J81" s="42"/>
      <c r="K81" s="42"/>
      <c r="L81" s="42"/>
      <c r="M81" s="43"/>
      <c r="N81" s="43"/>
      <c r="O81" s="42"/>
      <c r="P81" s="60" t="s">
        <v>38</v>
      </c>
      <c r="Q81" s="82"/>
      <c r="R81" s="82"/>
      <c r="S81" s="82"/>
      <c r="T81" s="82"/>
      <c r="U81" s="82"/>
      <c r="V81" s="80"/>
    </row>
    <row r="82" spans="1:22">
      <c r="A82" s="45"/>
      <c r="B82" s="46"/>
      <c r="C82" s="47"/>
      <c r="D82" s="48"/>
      <c r="E82" s="48"/>
      <c r="F82" s="49"/>
      <c r="G82" s="49"/>
      <c r="H82" s="49"/>
      <c r="I82" s="49"/>
      <c r="J82" s="49"/>
      <c r="K82" s="49"/>
      <c r="L82" s="49"/>
      <c r="M82" s="48"/>
      <c r="N82" s="71"/>
      <c r="O82" s="56"/>
      <c r="P82" s="72" t="s">
        <v>39</v>
      </c>
      <c r="Q82" s="83"/>
      <c r="R82" s="84"/>
      <c r="S82" s="48"/>
      <c r="T82" s="48"/>
      <c r="U82" s="48"/>
      <c r="V82" s="85"/>
    </row>
    <row r="83" ht="29" spans="1:22">
      <c r="A83" s="50" t="s">
        <v>40</v>
      </c>
      <c r="B83" s="51" t="s">
        <v>41</v>
      </c>
      <c r="C83" s="47" t="s">
        <v>42</v>
      </c>
      <c r="D83" s="48" t="s">
        <v>42</v>
      </c>
      <c r="E83" s="52" t="s">
        <v>43</v>
      </c>
      <c r="F83" s="53"/>
      <c r="G83" s="53"/>
      <c r="H83" s="53"/>
      <c r="I83" s="53"/>
      <c r="J83" s="53"/>
      <c r="K83" s="53"/>
      <c r="L83" s="53"/>
      <c r="M83" s="48" t="s">
        <v>44</v>
      </c>
      <c r="N83" s="71"/>
      <c r="O83" s="56"/>
      <c r="P83" s="51" t="s">
        <v>45</v>
      </c>
      <c r="Q83" s="51" t="s">
        <v>46</v>
      </c>
      <c r="R83" s="51" t="s">
        <v>47</v>
      </c>
      <c r="S83" s="52" t="s">
        <v>48</v>
      </c>
      <c r="T83" s="52" t="s">
        <v>49</v>
      </c>
      <c r="U83" s="52" t="s">
        <v>50</v>
      </c>
      <c r="V83" s="52" t="s">
        <v>51</v>
      </c>
    </row>
    <row r="84" ht="43.5" spans="1:22">
      <c r="A84" s="54"/>
      <c r="B84" s="55"/>
      <c r="C84" s="56" t="s">
        <v>21</v>
      </c>
      <c r="D84" s="56" t="s">
        <v>22</v>
      </c>
      <c r="E84" s="48" t="s">
        <v>23</v>
      </c>
      <c r="F84" s="47" t="s">
        <v>24</v>
      </c>
      <c r="G84" s="47" t="s">
        <v>25</v>
      </c>
      <c r="H84" s="47" t="s">
        <v>26</v>
      </c>
      <c r="I84" s="47" t="s">
        <v>27</v>
      </c>
      <c r="J84" s="73" t="s">
        <v>28</v>
      </c>
      <c r="K84" s="73" t="s">
        <v>29</v>
      </c>
      <c r="L84" s="73"/>
      <c r="M84" s="56" t="s">
        <v>22</v>
      </c>
      <c r="N84" s="74" t="s">
        <v>52</v>
      </c>
      <c r="O84" s="56" t="s">
        <v>53</v>
      </c>
      <c r="P84" s="55"/>
      <c r="Q84" s="55"/>
      <c r="R84" s="55"/>
      <c r="S84" s="48" t="s">
        <v>33</v>
      </c>
      <c r="T84" s="48" t="s">
        <v>33</v>
      </c>
      <c r="U84" s="48" t="s">
        <v>33</v>
      </c>
      <c r="V84" s="48" t="s">
        <v>33</v>
      </c>
    </row>
    <row r="85" ht="15.5" spans="1:22">
      <c r="A85" s="57">
        <v>1616958</v>
      </c>
      <c r="B85" s="57" t="s">
        <v>34</v>
      </c>
      <c r="C85" s="47" t="s">
        <v>55</v>
      </c>
      <c r="D85" s="58">
        <v>4</v>
      </c>
      <c r="E85" s="57" t="s">
        <v>36</v>
      </c>
      <c r="F85" s="57">
        <v>2</v>
      </c>
      <c r="G85" s="57">
        <v>2</v>
      </c>
      <c r="H85" s="57">
        <v>2</v>
      </c>
      <c r="I85" s="57">
        <v>1</v>
      </c>
      <c r="J85" s="57">
        <v>1</v>
      </c>
      <c r="K85" s="57">
        <v>0</v>
      </c>
      <c r="L85" s="57"/>
      <c r="M85" s="75">
        <f>SUM(F85:K85)</f>
        <v>8</v>
      </c>
      <c r="N85" s="76">
        <v>3</v>
      </c>
      <c r="O85" s="75">
        <f>M85*N85*D85</f>
        <v>96</v>
      </c>
      <c r="P85" s="77">
        <v>0.6</v>
      </c>
      <c r="Q85" s="77">
        <v>0.4</v>
      </c>
      <c r="R85" s="77">
        <v>0.25</v>
      </c>
      <c r="S85" s="57">
        <v>9.6</v>
      </c>
      <c r="T85" s="77">
        <f>S85*D85</f>
        <v>38.4</v>
      </c>
      <c r="U85" s="57">
        <v>8.7</v>
      </c>
      <c r="V85" s="86">
        <f>U85*D85</f>
        <v>34.8</v>
      </c>
    </row>
    <row r="86" ht="15.5" spans="1:22">
      <c r="A86" s="57">
        <v>1616958</v>
      </c>
      <c r="B86" s="57" t="s">
        <v>34</v>
      </c>
      <c r="C86" s="47" t="s">
        <v>64</v>
      </c>
      <c r="D86" s="58">
        <v>4</v>
      </c>
      <c r="E86" s="57" t="s">
        <v>36</v>
      </c>
      <c r="F86" s="57">
        <v>2</v>
      </c>
      <c r="G86" s="57">
        <v>2</v>
      </c>
      <c r="H86" s="57">
        <v>2</v>
      </c>
      <c r="I86" s="57">
        <v>1</v>
      </c>
      <c r="J86" s="57">
        <v>1</v>
      </c>
      <c r="K86" s="57">
        <v>0</v>
      </c>
      <c r="L86" s="57"/>
      <c r="M86" s="75">
        <f>SUM(F86:K86)</f>
        <v>8</v>
      </c>
      <c r="N86" s="76">
        <v>2</v>
      </c>
      <c r="O86" s="75">
        <f>M86*N86*D86</f>
        <v>64</v>
      </c>
      <c r="P86" s="77">
        <v>0.6</v>
      </c>
      <c r="Q86" s="77">
        <v>0.4</v>
      </c>
      <c r="R86" s="77">
        <v>0.18</v>
      </c>
      <c r="S86" s="57">
        <v>6.5</v>
      </c>
      <c r="T86" s="77">
        <f>S86*D86</f>
        <v>26</v>
      </c>
      <c r="U86" s="57">
        <v>5.8</v>
      </c>
      <c r="V86" s="86">
        <f>U86*D86</f>
        <v>23.2</v>
      </c>
    </row>
    <row r="87" ht="15.5" spans="1:22">
      <c r="A87" s="59" t="s">
        <v>37</v>
      </c>
      <c r="B87" s="60"/>
      <c r="C87" s="61"/>
      <c r="D87" s="62">
        <f>SUM(D85:D86)</f>
        <v>8</v>
      </c>
      <c r="E87" s="60"/>
      <c r="F87" s="65"/>
      <c r="G87" s="65"/>
      <c r="H87" s="65"/>
      <c r="I87" s="65"/>
      <c r="J87" s="65"/>
      <c r="K87" s="65"/>
      <c r="L87" s="65"/>
      <c r="M87" s="80"/>
      <c r="N87" s="79"/>
      <c r="O87" s="62">
        <f>SUM(O85:O86)</f>
        <v>160</v>
      </c>
      <c r="P87" s="60"/>
      <c r="Q87" s="82"/>
      <c r="R87" s="82"/>
      <c r="S87" s="87"/>
      <c r="T87" s="59">
        <f>SUM(T85:T86)</f>
        <v>64.4</v>
      </c>
      <c r="U87" s="48"/>
      <c r="V87" s="59">
        <f>SUM(V85:V86)</f>
        <v>58</v>
      </c>
    </row>
    <row r="89" ht="15.5" spans="1:22">
      <c r="A89" s="42"/>
      <c r="B89" s="43"/>
      <c r="C89" s="44"/>
      <c r="D89" s="43"/>
      <c r="E89" s="43"/>
      <c r="F89" s="42"/>
      <c r="G89" s="42"/>
      <c r="H89" s="42"/>
      <c r="I89" s="42"/>
      <c r="J89" s="42"/>
      <c r="K89" s="42"/>
      <c r="L89" s="42"/>
      <c r="M89" s="43"/>
      <c r="N89" s="43"/>
      <c r="O89" s="42"/>
      <c r="P89" s="60" t="s">
        <v>38</v>
      </c>
      <c r="Q89" s="82"/>
      <c r="R89" s="82"/>
      <c r="S89" s="82"/>
      <c r="T89" s="82"/>
      <c r="U89" s="82"/>
      <c r="V89" s="80"/>
    </row>
    <row r="90" spans="1:22">
      <c r="A90" s="45"/>
      <c r="B90" s="46"/>
      <c r="C90" s="47"/>
      <c r="D90" s="48"/>
      <c r="E90" s="48"/>
      <c r="F90" s="49"/>
      <c r="G90" s="49"/>
      <c r="H90" s="49"/>
      <c r="I90" s="49"/>
      <c r="J90" s="49"/>
      <c r="K90" s="49"/>
      <c r="L90" s="49"/>
      <c r="M90" s="48"/>
      <c r="N90" s="71"/>
      <c r="O90" s="56"/>
      <c r="P90" s="72" t="s">
        <v>39</v>
      </c>
      <c r="Q90" s="83"/>
      <c r="R90" s="84"/>
      <c r="S90" s="48"/>
      <c r="T90" s="48"/>
      <c r="U90" s="48"/>
      <c r="V90" s="85"/>
    </row>
    <row r="91" ht="29" spans="1:22">
      <c r="A91" s="50" t="s">
        <v>40</v>
      </c>
      <c r="B91" s="51" t="s">
        <v>41</v>
      </c>
      <c r="C91" s="47" t="s">
        <v>42</v>
      </c>
      <c r="D91" s="48" t="s">
        <v>42</v>
      </c>
      <c r="E91" s="52" t="s">
        <v>43</v>
      </c>
      <c r="F91" s="88"/>
      <c r="G91" s="88"/>
      <c r="H91" s="88"/>
      <c r="I91" s="88"/>
      <c r="J91" s="88"/>
      <c r="K91" s="88"/>
      <c r="L91" s="88"/>
      <c r="M91" s="48" t="s">
        <v>44</v>
      </c>
      <c r="N91" s="71"/>
      <c r="O91" s="56"/>
      <c r="P91" s="51" t="s">
        <v>45</v>
      </c>
      <c r="Q91" s="51" t="s">
        <v>46</v>
      </c>
      <c r="R91" s="51" t="s">
        <v>47</v>
      </c>
      <c r="S91" s="52" t="s">
        <v>48</v>
      </c>
      <c r="T91" s="52" t="s">
        <v>49</v>
      </c>
      <c r="U91" s="52" t="s">
        <v>50</v>
      </c>
      <c r="V91" s="52" t="s">
        <v>51</v>
      </c>
    </row>
    <row r="92" ht="43.5" spans="1:22">
      <c r="A92" s="54"/>
      <c r="B92" s="55"/>
      <c r="C92" s="56" t="s">
        <v>21</v>
      </c>
      <c r="D92" s="56" t="s">
        <v>22</v>
      </c>
      <c r="E92" s="48" t="s">
        <v>23</v>
      </c>
      <c r="F92" s="47" t="s">
        <v>24</v>
      </c>
      <c r="G92" s="47" t="s">
        <v>25</v>
      </c>
      <c r="H92" s="47" t="s">
        <v>26</v>
      </c>
      <c r="I92" s="47" t="s">
        <v>27</v>
      </c>
      <c r="J92" s="73" t="s">
        <v>28</v>
      </c>
      <c r="K92" s="73" t="s">
        <v>29</v>
      </c>
      <c r="L92" s="73"/>
      <c r="M92" s="56" t="s">
        <v>22</v>
      </c>
      <c r="N92" s="74" t="s">
        <v>52</v>
      </c>
      <c r="O92" s="56" t="s">
        <v>53</v>
      </c>
      <c r="P92" s="55"/>
      <c r="Q92" s="55"/>
      <c r="R92" s="55"/>
      <c r="S92" s="48" t="s">
        <v>33</v>
      </c>
      <c r="T92" s="48" t="s">
        <v>33</v>
      </c>
      <c r="U92" s="48" t="s">
        <v>33</v>
      </c>
      <c r="V92" s="48" t="s">
        <v>33</v>
      </c>
    </row>
    <row r="93" ht="15.5" spans="1:22">
      <c r="A93" s="57">
        <v>1616959</v>
      </c>
      <c r="B93" s="57" t="s">
        <v>34</v>
      </c>
      <c r="C93" s="47" t="s">
        <v>59</v>
      </c>
      <c r="D93" s="58">
        <v>6</v>
      </c>
      <c r="E93" s="57" t="s">
        <v>36</v>
      </c>
      <c r="F93" s="57">
        <v>2</v>
      </c>
      <c r="G93" s="57">
        <v>2</v>
      </c>
      <c r="H93" s="57">
        <v>2</v>
      </c>
      <c r="I93" s="57">
        <v>1</v>
      </c>
      <c r="J93" s="57">
        <v>1</v>
      </c>
      <c r="K93" s="57">
        <v>0</v>
      </c>
      <c r="L93" s="57"/>
      <c r="M93" s="75">
        <f>SUM(F93:K93)</f>
        <v>8</v>
      </c>
      <c r="N93" s="76">
        <v>3</v>
      </c>
      <c r="O93" s="75">
        <f>M93*N93*D93</f>
        <v>144</v>
      </c>
      <c r="P93" s="77">
        <v>0.6</v>
      </c>
      <c r="Q93" s="77">
        <v>0.4</v>
      </c>
      <c r="R93" s="77">
        <v>0.25</v>
      </c>
      <c r="S93" s="57">
        <v>9.6</v>
      </c>
      <c r="T93" s="77">
        <f>S93*D93</f>
        <v>57.6</v>
      </c>
      <c r="U93" s="57">
        <v>8.7</v>
      </c>
      <c r="V93" s="86">
        <f>U93*D93</f>
        <v>52.2</v>
      </c>
    </row>
    <row r="94" ht="15.5" spans="1:22">
      <c r="A94" s="59" t="s">
        <v>37</v>
      </c>
      <c r="B94" s="60"/>
      <c r="C94" s="61"/>
      <c r="D94" s="62">
        <f>SUM(D93:D93)</f>
        <v>6</v>
      </c>
      <c r="E94" s="60"/>
      <c r="F94" s="65"/>
      <c r="G94" s="65"/>
      <c r="H94" s="65"/>
      <c r="I94" s="65"/>
      <c r="J94" s="65"/>
      <c r="K94" s="65"/>
      <c r="L94" s="65"/>
      <c r="M94" s="80"/>
      <c r="N94" s="79"/>
      <c r="O94" s="62">
        <f>SUM(O93:O93)</f>
        <v>144</v>
      </c>
      <c r="P94" s="60"/>
      <c r="Q94" s="82"/>
      <c r="R94" s="82"/>
      <c r="S94" s="87"/>
      <c r="T94" s="59">
        <f>SUM(T93:T93)</f>
        <v>57.6</v>
      </c>
      <c r="U94" s="48"/>
      <c r="V94" s="59">
        <f>SUM(V93:V93)</f>
        <v>52.2</v>
      </c>
    </row>
    <row r="96" ht="15.5" spans="1:22">
      <c r="A96" s="42"/>
      <c r="B96" s="43"/>
      <c r="C96" s="44"/>
      <c r="D96" s="43"/>
      <c r="E96" s="43"/>
      <c r="F96" s="42"/>
      <c r="G96" s="42"/>
      <c r="H96" s="42"/>
      <c r="I96" s="42"/>
      <c r="J96" s="42"/>
      <c r="K96" s="42"/>
      <c r="L96" s="42"/>
      <c r="M96" s="43"/>
      <c r="N96" s="43"/>
      <c r="O96" s="42"/>
      <c r="P96" s="60" t="s">
        <v>38</v>
      </c>
      <c r="Q96" s="82"/>
      <c r="R96" s="82"/>
      <c r="S96" s="82"/>
      <c r="T96" s="82"/>
      <c r="U96" s="82"/>
      <c r="V96" s="80"/>
    </row>
    <row r="97" spans="1:22">
      <c r="A97" s="45"/>
      <c r="B97" s="46"/>
      <c r="C97" s="47"/>
      <c r="D97" s="48"/>
      <c r="E97" s="48"/>
      <c r="F97" s="49"/>
      <c r="G97" s="49"/>
      <c r="H97" s="49"/>
      <c r="I97" s="49"/>
      <c r="J97" s="49"/>
      <c r="K97" s="49"/>
      <c r="L97" s="49"/>
      <c r="M97" s="48"/>
      <c r="N97" s="71"/>
      <c r="O97" s="56"/>
      <c r="P97" s="72" t="s">
        <v>39</v>
      </c>
      <c r="Q97" s="83"/>
      <c r="R97" s="84"/>
      <c r="S97" s="48"/>
      <c r="T97" s="48"/>
      <c r="U97" s="48"/>
      <c r="V97" s="85"/>
    </row>
    <row r="98" ht="29" spans="1:22">
      <c r="A98" s="50" t="s">
        <v>40</v>
      </c>
      <c r="B98" s="51" t="s">
        <v>41</v>
      </c>
      <c r="C98" s="47" t="s">
        <v>42</v>
      </c>
      <c r="D98" s="48" t="s">
        <v>42</v>
      </c>
      <c r="E98" s="52" t="s">
        <v>43</v>
      </c>
      <c r="F98" s="53"/>
      <c r="G98" s="53"/>
      <c r="H98" s="53"/>
      <c r="I98" s="53"/>
      <c r="J98" s="53"/>
      <c r="K98" s="53"/>
      <c r="L98" s="53"/>
      <c r="M98" s="48" t="s">
        <v>44</v>
      </c>
      <c r="N98" s="71"/>
      <c r="O98" s="56"/>
      <c r="P98" s="51" t="s">
        <v>45</v>
      </c>
      <c r="Q98" s="51" t="s">
        <v>46</v>
      </c>
      <c r="R98" s="51" t="s">
        <v>47</v>
      </c>
      <c r="S98" s="52" t="s">
        <v>48</v>
      </c>
      <c r="T98" s="52" t="s">
        <v>49</v>
      </c>
      <c r="U98" s="52" t="s">
        <v>50</v>
      </c>
      <c r="V98" s="52" t="s">
        <v>51</v>
      </c>
    </row>
    <row r="99" ht="43.5" spans="1:22">
      <c r="A99" s="54"/>
      <c r="B99" s="55"/>
      <c r="C99" s="56" t="s">
        <v>21</v>
      </c>
      <c r="D99" s="56" t="s">
        <v>22</v>
      </c>
      <c r="E99" s="48" t="s">
        <v>23</v>
      </c>
      <c r="F99" s="47" t="s">
        <v>24</v>
      </c>
      <c r="G99" s="47" t="s">
        <v>25</v>
      </c>
      <c r="H99" s="47" t="s">
        <v>26</v>
      </c>
      <c r="I99" s="47" t="s">
        <v>27</v>
      </c>
      <c r="J99" s="73" t="s">
        <v>28</v>
      </c>
      <c r="K99" s="73" t="s">
        <v>29</v>
      </c>
      <c r="L99" s="73"/>
      <c r="M99" s="56" t="s">
        <v>22</v>
      </c>
      <c r="N99" s="74" t="s">
        <v>52</v>
      </c>
      <c r="O99" s="56" t="s">
        <v>53</v>
      </c>
      <c r="P99" s="55"/>
      <c r="Q99" s="55"/>
      <c r="R99" s="55"/>
      <c r="S99" s="48" t="s">
        <v>33</v>
      </c>
      <c r="T99" s="48" t="s">
        <v>33</v>
      </c>
      <c r="U99" s="48" t="s">
        <v>33</v>
      </c>
      <c r="V99" s="48" t="s">
        <v>33</v>
      </c>
    </row>
    <row r="100" ht="15.5" spans="1:22">
      <c r="A100" s="57">
        <v>1616960</v>
      </c>
      <c r="B100" s="57" t="s">
        <v>34</v>
      </c>
      <c r="C100" s="47" t="s">
        <v>62</v>
      </c>
      <c r="D100" s="58">
        <v>18</v>
      </c>
      <c r="E100" s="57" t="s">
        <v>36</v>
      </c>
      <c r="F100" s="57">
        <v>2</v>
      </c>
      <c r="G100" s="57">
        <v>2</v>
      </c>
      <c r="H100" s="57">
        <v>2</v>
      </c>
      <c r="I100" s="57">
        <v>1</v>
      </c>
      <c r="J100" s="57">
        <v>1</v>
      </c>
      <c r="K100" s="57">
        <v>0</v>
      </c>
      <c r="L100" s="57"/>
      <c r="M100" s="75">
        <f>SUM(F100:K100)</f>
        <v>8</v>
      </c>
      <c r="N100" s="76">
        <v>3</v>
      </c>
      <c r="O100" s="75">
        <f>M100*N100*D100</f>
        <v>432</v>
      </c>
      <c r="P100" s="77">
        <v>0.6</v>
      </c>
      <c r="Q100" s="77">
        <v>0.4</v>
      </c>
      <c r="R100" s="77">
        <v>0.25</v>
      </c>
      <c r="S100" s="57">
        <v>9.6</v>
      </c>
      <c r="T100" s="77">
        <f>S100*D100</f>
        <v>172.8</v>
      </c>
      <c r="U100" s="57">
        <v>8.7</v>
      </c>
      <c r="V100" s="86">
        <f>U100*D100</f>
        <v>156.6</v>
      </c>
    </row>
    <row r="101" ht="15.5" spans="1:22">
      <c r="A101" s="57">
        <v>1616960</v>
      </c>
      <c r="B101" s="57" t="s">
        <v>34</v>
      </c>
      <c r="C101" s="47" t="s">
        <v>63</v>
      </c>
      <c r="D101" s="58">
        <v>6</v>
      </c>
      <c r="E101" s="57" t="s">
        <v>36</v>
      </c>
      <c r="F101" s="57">
        <v>2</v>
      </c>
      <c r="G101" s="57">
        <v>2</v>
      </c>
      <c r="H101" s="57">
        <v>2</v>
      </c>
      <c r="I101" s="57">
        <v>1</v>
      </c>
      <c r="J101" s="57">
        <v>1</v>
      </c>
      <c r="K101" s="57">
        <v>0</v>
      </c>
      <c r="L101" s="57"/>
      <c r="M101" s="75">
        <f>SUM(F101:K101)</f>
        <v>8</v>
      </c>
      <c r="N101" s="76">
        <v>2</v>
      </c>
      <c r="O101" s="75">
        <f>M101*N101*D101</f>
        <v>96</v>
      </c>
      <c r="P101" s="77">
        <v>0.6</v>
      </c>
      <c r="Q101" s="77">
        <v>0.4</v>
      </c>
      <c r="R101" s="77">
        <v>0.18</v>
      </c>
      <c r="S101" s="57">
        <v>6.5</v>
      </c>
      <c r="T101" s="77">
        <f>S101*D101</f>
        <v>39</v>
      </c>
      <c r="U101" s="57">
        <v>5.8</v>
      </c>
      <c r="V101" s="86">
        <f>U101*D101</f>
        <v>34.8</v>
      </c>
    </row>
    <row r="102" ht="15.5" spans="1:22">
      <c r="A102" s="59" t="s">
        <v>37</v>
      </c>
      <c r="B102" s="60"/>
      <c r="C102" s="61"/>
      <c r="D102" s="62">
        <f>SUM(D100:D101)</f>
        <v>24</v>
      </c>
      <c r="E102" s="60"/>
      <c r="F102" s="65"/>
      <c r="G102" s="65"/>
      <c r="H102" s="65"/>
      <c r="I102" s="65"/>
      <c r="J102" s="65"/>
      <c r="K102" s="65"/>
      <c r="L102" s="65"/>
      <c r="M102" s="80"/>
      <c r="N102" s="79"/>
      <c r="O102" s="62">
        <f>SUM(O100:O101)</f>
        <v>528</v>
      </c>
      <c r="P102" s="60"/>
      <c r="Q102" s="82"/>
      <c r="R102" s="82"/>
      <c r="S102" s="87"/>
      <c r="T102" s="59">
        <f>SUM(T100:T101)</f>
        <v>211.8</v>
      </c>
      <c r="U102" s="48"/>
      <c r="V102" s="59">
        <f>SUM(V100:V101)</f>
        <v>191.4</v>
      </c>
    </row>
    <row r="104" spans="1:15">
      <c r="A104" s="30"/>
      <c r="C104" s="28"/>
      <c r="F104" s="30"/>
      <c r="G104" s="30"/>
      <c r="H104" s="30"/>
      <c r="I104" s="30"/>
      <c r="J104" s="30"/>
      <c r="K104" s="30"/>
      <c r="L104" s="30"/>
      <c r="O104" s="28"/>
    </row>
    <row r="105" ht="15.5" spans="1:22">
      <c r="A105" s="42"/>
      <c r="B105" s="43"/>
      <c r="C105" s="44"/>
      <c r="D105" s="43"/>
      <c r="E105" s="43"/>
      <c r="F105" s="42"/>
      <c r="G105" s="42"/>
      <c r="H105" s="42"/>
      <c r="I105" s="42"/>
      <c r="J105" s="42"/>
      <c r="K105" s="42"/>
      <c r="L105" s="42"/>
      <c r="M105" s="43"/>
      <c r="N105" s="43"/>
      <c r="O105" s="42"/>
      <c r="P105" s="60" t="s">
        <v>38</v>
      </c>
      <c r="Q105" s="82"/>
      <c r="R105" s="82"/>
      <c r="S105" s="82"/>
      <c r="T105" s="82"/>
      <c r="U105" s="82"/>
      <c r="V105" s="80"/>
    </row>
    <row r="106" spans="1:22">
      <c r="A106" s="45"/>
      <c r="B106" s="46"/>
      <c r="C106" s="47"/>
      <c r="D106" s="48"/>
      <c r="E106" s="48"/>
      <c r="F106" s="49"/>
      <c r="G106" s="49"/>
      <c r="H106" s="49"/>
      <c r="I106" s="49"/>
      <c r="J106" s="49"/>
      <c r="K106" s="49"/>
      <c r="L106" s="49"/>
      <c r="M106" s="48"/>
      <c r="N106" s="71"/>
      <c r="O106" s="56"/>
      <c r="P106" s="72" t="s">
        <v>39</v>
      </c>
      <c r="Q106" s="83"/>
      <c r="R106" s="84"/>
      <c r="S106" s="48"/>
      <c r="T106" s="48"/>
      <c r="U106" s="48"/>
      <c r="V106" s="85"/>
    </row>
    <row r="107" ht="29" spans="1:22">
      <c r="A107" s="50" t="s">
        <v>40</v>
      </c>
      <c r="B107" s="51" t="s">
        <v>41</v>
      </c>
      <c r="C107" s="47" t="s">
        <v>42</v>
      </c>
      <c r="D107" s="48" t="s">
        <v>42</v>
      </c>
      <c r="E107" s="52" t="s">
        <v>43</v>
      </c>
      <c r="F107" s="53"/>
      <c r="G107" s="53"/>
      <c r="H107" s="53"/>
      <c r="I107" s="53"/>
      <c r="J107" s="53"/>
      <c r="K107" s="53"/>
      <c r="L107" s="53"/>
      <c r="M107" s="48" t="s">
        <v>44</v>
      </c>
      <c r="N107" s="71"/>
      <c r="O107" s="56"/>
      <c r="P107" s="51" t="s">
        <v>45</v>
      </c>
      <c r="Q107" s="51" t="s">
        <v>46</v>
      </c>
      <c r="R107" s="51" t="s">
        <v>47</v>
      </c>
      <c r="S107" s="52" t="s">
        <v>48</v>
      </c>
      <c r="T107" s="52" t="s">
        <v>49</v>
      </c>
      <c r="U107" s="52" t="s">
        <v>50</v>
      </c>
      <c r="V107" s="52" t="s">
        <v>51</v>
      </c>
    </row>
    <row r="108" ht="43.5" spans="1:22">
      <c r="A108" s="54"/>
      <c r="B108" s="55"/>
      <c r="C108" s="56" t="s">
        <v>21</v>
      </c>
      <c r="D108" s="56" t="s">
        <v>22</v>
      </c>
      <c r="E108" s="48" t="s">
        <v>23</v>
      </c>
      <c r="F108" s="47" t="s">
        <v>24</v>
      </c>
      <c r="G108" s="47" t="s">
        <v>25</v>
      </c>
      <c r="H108" s="47" t="s">
        <v>26</v>
      </c>
      <c r="I108" s="47" t="s">
        <v>27</v>
      </c>
      <c r="J108" s="73" t="s">
        <v>28</v>
      </c>
      <c r="K108" s="73" t="s">
        <v>29</v>
      </c>
      <c r="L108" s="73"/>
      <c r="M108" s="56" t="s">
        <v>22</v>
      </c>
      <c r="N108" s="74" t="s">
        <v>52</v>
      </c>
      <c r="O108" s="56" t="s">
        <v>53</v>
      </c>
      <c r="P108" s="55"/>
      <c r="Q108" s="55"/>
      <c r="R108" s="55"/>
      <c r="S108" s="48" t="s">
        <v>33</v>
      </c>
      <c r="T108" s="48" t="s">
        <v>33</v>
      </c>
      <c r="U108" s="48" t="s">
        <v>33</v>
      </c>
      <c r="V108" s="48" t="s">
        <v>33</v>
      </c>
    </row>
    <row r="109" ht="15.5" spans="1:22">
      <c r="A109" s="57">
        <v>1616961</v>
      </c>
      <c r="B109" s="57" t="s">
        <v>34</v>
      </c>
      <c r="C109" s="47" t="s">
        <v>54</v>
      </c>
      <c r="D109" s="58">
        <v>12</v>
      </c>
      <c r="E109" s="57" t="s">
        <v>36</v>
      </c>
      <c r="F109" s="57">
        <v>2</v>
      </c>
      <c r="G109" s="57">
        <v>2</v>
      </c>
      <c r="H109" s="57">
        <v>2</v>
      </c>
      <c r="I109" s="57">
        <v>1</v>
      </c>
      <c r="J109" s="57">
        <v>1</v>
      </c>
      <c r="K109" s="57">
        <v>0</v>
      </c>
      <c r="L109" s="57"/>
      <c r="M109" s="75">
        <f>SUM(F109:K109)</f>
        <v>8</v>
      </c>
      <c r="N109" s="76">
        <v>3</v>
      </c>
      <c r="O109" s="75">
        <f>M109*N109*D109</f>
        <v>288</v>
      </c>
      <c r="P109" s="77">
        <v>0.6</v>
      </c>
      <c r="Q109" s="77">
        <v>0.4</v>
      </c>
      <c r="R109" s="77">
        <v>0.25</v>
      </c>
      <c r="S109" s="57">
        <v>9.6</v>
      </c>
      <c r="T109" s="77">
        <f>S109*D109</f>
        <v>115.2</v>
      </c>
      <c r="U109" s="57">
        <v>8.7</v>
      </c>
      <c r="V109" s="86">
        <f>U109*D109</f>
        <v>104.4</v>
      </c>
    </row>
    <row r="110" ht="15.5" spans="1:22">
      <c r="A110" s="59" t="s">
        <v>37</v>
      </c>
      <c r="B110" s="60"/>
      <c r="C110" s="61"/>
      <c r="D110" s="62">
        <f>SUM(D109:D109)</f>
        <v>12</v>
      </c>
      <c r="E110" s="60"/>
      <c r="F110" s="65"/>
      <c r="G110" s="65"/>
      <c r="H110" s="65"/>
      <c r="I110" s="65"/>
      <c r="J110" s="65"/>
      <c r="K110" s="65"/>
      <c r="L110" s="65"/>
      <c r="M110" s="80"/>
      <c r="N110" s="79"/>
      <c r="O110" s="62">
        <f>SUM(O109:O109)</f>
        <v>288</v>
      </c>
      <c r="P110" s="60"/>
      <c r="Q110" s="82"/>
      <c r="R110" s="82"/>
      <c r="S110" s="87"/>
      <c r="T110" s="59">
        <f>SUM(T109:T109)</f>
        <v>115.2</v>
      </c>
      <c r="U110" s="48"/>
      <c r="V110" s="59">
        <f>SUM(V109:V109)</f>
        <v>104.4</v>
      </c>
    </row>
    <row r="112" ht="15.5" spans="1:22">
      <c r="A112" s="42"/>
      <c r="B112" s="43"/>
      <c r="C112" s="44"/>
      <c r="D112" s="43"/>
      <c r="E112" s="43"/>
      <c r="F112" s="42"/>
      <c r="G112" s="42"/>
      <c r="H112" s="42"/>
      <c r="I112" s="42"/>
      <c r="J112" s="42"/>
      <c r="K112" s="42"/>
      <c r="L112" s="42"/>
      <c r="M112" s="43"/>
      <c r="N112" s="43"/>
      <c r="O112" s="42"/>
      <c r="P112" s="60" t="s">
        <v>38</v>
      </c>
      <c r="Q112" s="82"/>
      <c r="R112" s="82"/>
      <c r="S112" s="82"/>
      <c r="T112" s="82"/>
      <c r="U112" s="82"/>
      <c r="V112" s="80"/>
    </row>
    <row r="113" spans="1:22">
      <c r="A113" s="45"/>
      <c r="B113" s="46"/>
      <c r="C113" s="47"/>
      <c r="D113" s="48"/>
      <c r="E113" s="48"/>
      <c r="F113" s="49"/>
      <c r="G113" s="49"/>
      <c r="H113" s="49"/>
      <c r="I113" s="49"/>
      <c r="J113" s="49"/>
      <c r="K113" s="49"/>
      <c r="L113" s="49"/>
      <c r="M113" s="48"/>
      <c r="N113" s="71"/>
      <c r="O113" s="56"/>
      <c r="P113" s="72" t="s">
        <v>39</v>
      </c>
      <c r="Q113" s="83"/>
      <c r="R113" s="84"/>
      <c r="S113" s="48"/>
      <c r="T113" s="48"/>
      <c r="U113" s="48"/>
      <c r="V113" s="85"/>
    </row>
    <row r="114" ht="29" spans="1:22">
      <c r="A114" s="50" t="s">
        <v>40</v>
      </c>
      <c r="B114" s="51" t="s">
        <v>41</v>
      </c>
      <c r="C114" s="47" t="s">
        <v>42</v>
      </c>
      <c r="D114" s="48" t="s">
        <v>42</v>
      </c>
      <c r="E114" s="52" t="s">
        <v>43</v>
      </c>
      <c r="F114" s="53"/>
      <c r="G114" s="53"/>
      <c r="H114" s="53"/>
      <c r="I114" s="53"/>
      <c r="J114" s="53"/>
      <c r="K114" s="53"/>
      <c r="L114" s="53"/>
      <c r="M114" s="48" t="s">
        <v>44</v>
      </c>
      <c r="N114" s="71"/>
      <c r="O114" s="56"/>
      <c r="P114" s="51" t="s">
        <v>45</v>
      </c>
      <c r="Q114" s="51" t="s">
        <v>46</v>
      </c>
      <c r="R114" s="51" t="s">
        <v>47</v>
      </c>
      <c r="S114" s="52" t="s">
        <v>48</v>
      </c>
      <c r="T114" s="52" t="s">
        <v>49</v>
      </c>
      <c r="U114" s="52" t="s">
        <v>50</v>
      </c>
      <c r="V114" s="52" t="s">
        <v>51</v>
      </c>
    </row>
    <row r="115" ht="43.5" spans="1:22">
      <c r="A115" s="54"/>
      <c r="B115" s="55"/>
      <c r="C115" s="56" t="s">
        <v>21</v>
      </c>
      <c r="D115" s="56" t="s">
        <v>22</v>
      </c>
      <c r="E115" s="48" t="s">
        <v>23</v>
      </c>
      <c r="F115" s="47" t="s">
        <v>24</v>
      </c>
      <c r="G115" s="47" t="s">
        <v>25</v>
      </c>
      <c r="H115" s="47" t="s">
        <v>26</v>
      </c>
      <c r="I115" s="47" t="s">
        <v>27</v>
      </c>
      <c r="J115" s="73" t="s">
        <v>28</v>
      </c>
      <c r="K115" s="73" t="s">
        <v>29</v>
      </c>
      <c r="L115" s="73"/>
      <c r="M115" s="56" t="s">
        <v>22</v>
      </c>
      <c r="N115" s="74" t="s">
        <v>52</v>
      </c>
      <c r="O115" s="56" t="s">
        <v>53</v>
      </c>
      <c r="P115" s="55"/>
      <c r="Q115" s="55"/>
      <c r="R115" s="55"/>
      <c r="S115" s="48" t="s">
        <v>33</v>
      </c>
      <c r="T115" s="48" t="s">
        <v>33</v>
      </c>
      <c r="U115" s="48" t="s">
        <v>33</v>
      </c>
      <c r="V115" s="48" t="s">
        <v>33</v>
      </c>
    </row>
    <row r="116" ht="15.5" spans="1:22">
      <c r="A116" s="57">
        <v>1616963</v>
      </c>
      <c r="B116" s="57" t="s">
        <v>34</v>
      </c>
      <c r="C116" s="47" t="s">
        <v>55</v>
      </c>
      <c r="D116" s="58">
        <v>4</v>
      </c>
      <c r="E116" s="57" t="s">
        <v>36</v>
      </c>
      <c r="F116" s="57">
        <v>2</v>
      </c>
      <c r="G116" s="57">
        <v>2</v>
      </c>
      <c r="H116" s="57">
        <v>2</v>
      </c>
      <c r="I116" s="57">
        <v>1</v>
      </c>
      <c r="J116" s="57">
        <v>1</v>
      </c>
      <c r="K116" s="57">
        <v>0</v>
      </c>
      <c r="L116" s="57"/>
      <c r="M116" s="75">
        <f>SUM(F116:K116)</f>
        <v>8</v>
      </c>
      <c r="N116" s="76">
        <v>2</v>
      </c>
      <c r="O116" s="75">
        <f>M116*N116*D116</f>
        <v>64</v>
      </c>
      <c r="P116" s="77">
        <v>0.6</v>
      </c>
      <c r="Q116" s="77">
        <v>0.4</v>
      </c>
      <c r="R116" s="77">
        <v>0.18</v>
      </c>
      <c r="S116" s="57">
        <v>6.5</v>
      </c>
      <c r="T116" s="77">
        <f>S116*D116</f>
        <v>26</v>
      </c>
      <c r="U116" s="57">
        <v>5.8</v>
      </c>
      <c r="V116" s="86">
        <f>U116*D116</f>
        <v>23.2</v>
      </c>
    </row>
    <row r="117" ht="15.5" spans="1:22">
      <c r="A117" s="59" t="s">
        <v>37</v>
      </c>
      <c r="B117" s="60"/>
      <c r="C117" s="61"/>
      <c r="D117" s="62">
        <f>SUM(D116:D116)</f>
        <v>4</v>
      </c>
      <c r="E117" s="60"/>
      <c r="F117" s="65"/>
      <c r="G117" s="65"/>
      <c r="H117" s="65"/>
      <c r="I117" s="65"/>
      <c r="J117" s="65"/>
      <c r="K117" s="65"/>
      <c r="L117" s="65"/>
      <c r="M117" s="80"/>
      <c r="N117" s="79"/>
      <c r="O117" s="62">
        <f>SUM(O116:O116)</f>
        <v>64</v>
      </c>
      <c r="P117" s="60"/>
      <c r="Q117" s="82"/>
      <c r="R117" s="82"/>
      <c r="S117" s="87"/>
      <c r="T117" s="59">
        <f>SUM(T116:T116)</f>
        <v>26</v>
      </c>
      <c r="U117" s="48"/>
      <c r="V117" s="59">
        <f>SUM(V116:V116)</f>
        <v>23.2</v>
      </c>
    </row>
    <row r="119" ht="15.5" spans="1:22">
      <c r="A119" s="42"/>
      <c r="B119" s="43"/>
      <c r="C119" s="44"/>
      <c r="D119" s="43"/>
      <c r="E119" s="43"/>
      <c r="F119" s="42"/>
      <c r="G119" s="42"/>
      <c r="H119" s="42"/>
      <c r="I119" s="42"/>
      <c r="J119" s="42"/>
      <c r="K119" s="42"/>
      <c r="L119" s="42"/>
      <c r="M119" s="43"/>
      <c r="N119" s="43"/>
      <c r="O119" s="42"/>
      <c r="P119" s="60" t="s">
        <v>38</v>
      </c>
      <c r="Q119" s="82"/>
      <c r="R119" s="82"/>
      <c r="S119" s="82"/>
      <c r="T119" s="82"/>
      <c r="U119" s="82"/>
      <c r="V119" s="80"/>
    </row>
    <row r="120" spans="1:22">
      <c r="A120" s="45"/>
      <c r="B120" s="46"/>
      <c r="C120" s="47"/>
      <c r="D120" s="48"/>
      <c r="E120" s="48"/>
      <c r="F120" s="49"/>
      <c r="G120" s="49"/>
      <c r="H120" s="49"/>
      <c r="I120" s="49"/>
      <c r="J120" s="49"/>
      <c r="K120" s="49"/>
      <c r="L120" s="49"/>
      <c r="M120" s="48"/>
      <c r="N120" s="71"/>
      <c r="O120" s="56"/>
      <c r="P120" s="72" t="s">
        <v>39</v>
      </c>
      <c r="Q120" s="83"/>
      <c r="R120" s="84"/>
      <c r="S120" s="48"/>
      <c r="T120" s="48"/>
      <c r="U120" s="48"/>
      <c r="V120" s="85"/>
    </row>
    <row r="121" ht="29" spans="1:22">
      <c r="A121" s="50" t="s">
        <v>40</v>
      </c>
      <c r="B121" s="51" t="s">
        <v>41</v>
      </c>
      <c r="C121" s="47" t="s">
        <v>42</v>
      </c>
      <c r="D121" s="48" t="s">
        <v>42</v>
      </c>
      <c r="E121" s="52" t="s">
        <v>43</v>
      </c>
      <c r="F121" s="88" t="s">
        <v>65</v>
      </c>
      <c r="G121" s="53"/>
      <c r="H121" s="53"/>
      <c r="I121" s="53"/>
      <c r="J121" s="53"/>
      <c r="K121" s="53"/>
      <c r="L121" s="53"/>
      <c r="M121" s="48" t="s">
        <v>44</v>
      </c>
      <c r="N121" s="71"/>
      <c r="O121" s="56"/>
      <c r="P121" s="51" t="s">
        <v>45</v>
      </c>
      <c r="Q121" s="51" t="s">
        <v>46</v>
      </c>
      <c r="R121" s="51" t="s">
        <v>47</v>
      </c>
      <c r="S121" s="52" t="s">
        <v>48</v>
      </c>
      <c r="T121" s="52" t="s">
        <v>49</v>
      </c>
      <c r="U121" s="52" t="s">
        <v>50</v>
      </c>
      <c r="V121" s="52" t="s">
        <v>51</v>
      </c>
    </row>
    <row r="122" ht="43.5" spans="1:22">
      <c r="A122" s="54"/>
      <c r="B122" s="55"/>
      <c r="C122" s="56" t="s">
        <v>21</v>
      </c>
      <c r="D122" s="56" t="s">
        <v>22</v>
      </c>
      <c r="E122" s="48" t="s">
        <v>23</v>
      </c>
      <c r="F122" s="47" t="s">
        <v>24</v>
      </c>
      <c r="G122" s="47" t="s">
        <v>25</v>
      </c>
      <c r="H122" s="47" t="s">
        <v>26</v>
      </c>
      <c r="I122" s="47" t="s">
        <v>27</v>
      </c>
      <c r="J122" s="73" t="s">
        <v>28</v>
      </c>
      <c r="K122" s="73" t="s">
        <v>29</v>
      </c>
      <c r="L122" s="73"/>
      <c r="M122" s="56" t="s">
        <v>22</v>
      </c>
      <c r="N122" s="74" t="s">
        <v>52</v>
      </c>
      <c r="O122" s="56" t="s">
        <v>53</v>
      </c>
      <c r="P122" s="55"/>
      <c r="Q122" s="55"/>
      <c r="R122" s="55"/>
      <c r="S122" s="48" t="s">
        <v>33</v>
      </c>
      <c r="T122" s="48" t="s">
        <v>33</v>
      </c>
      <c r="U122" s="48" t="s">
        <v>33</v>
      </c>
      <c r="V122" s="48" t="s">
        <v>33</v>
      </c>
    </row>
    <row r="123" ht="15.5" spans="1:22">
      <c r="A123" s="57">
        <v>1616969</v>
      </c>
      <c r="B123" s="57" t="s">
        <v>34</v>
      </c>
      <c r="C123" s="47" t="s">
        <v>66</v>
      </c>
      <c r="D123" s="58">
        <v>16</v>
      </c>
      <c r="E123" s="57" t="s">
        <v>36</v>
      </c>
      <c r="F123" s="57">
        <v>2</v>
      </c>
      <c r="G123" s="57">
        <v>2</v>
      </c>
      <c r="H123" s="57">
        <v>2</v>
      </c>
      <c r="I123" s="57">
        <v>1</v>
      </c>
      <c r="J123" s="57">
        <v>1</v>
      </c>
      <c r="K123" s="57">
        <v>0</v>
      </c>
      <c r="L123" s="57"/>
      <c r="M123" s="75">
        <f>SUM(F123:K123)</f>
        <v>8</v>
      </c>
      <c r="N123" s="76">
        <v>3</v>
      </c>
      <c r="O123" s="75">
        <f>M123*N123*D123</f>
        <v>384</v>
      </c>
      <c r="P123" s="77">
        <v>0.6</v>
      </c>
      <c r="Q123" s="77">
        <v>0.4</v>
      </c>
      <c r="R123" s="77">
        <v>0.28</v>
      </c>
      <c r="S123" s="57">
        <v>9.6</v>
      </c>
      <c r="T123" s="77">
        <f>S123*D123</f>
        <v>153.6</v>
      </c>
      <c r="U123" s="57">
        <v>8.7</v>
      </c>
      <c r="V123" s="86">
        <f>U123*D123</f>
        <v>139.2</v>
      </c>
    </row>
    <row r="124" ht="15.5" spans="1:22">
      <c r="A124" s="57">
        <v>1616969</v>
      </c>
      <c r="B124" s="57" t="s">
        <v>34</v>
      </c>
      <c r="C124" s="47" t="s">
        <v>67</v>
      </c>
      <c r="D124" s="58">
        <v>6</v>
      </c>
      <c r="E124" s="57" t="s">
        <v>36</v>
      </c>
      <c r="F124" s="57">
        <v>2</v>
      </c>
      <c r="G124" s="57">
        <v>2</v>
      </c>
      <c r="H124" s="57">
        <v>2</v>
      </c>
      <c r="I124" s="57">
        <v>1</v>
      </c>
      <c r="J124" s="57">
        <v>1</v>
      </c>
      <c r="K124" s="57">
        <v>0</v>
      </c>
      <c r="L124" s="57"/>
      <c r="M124" s="75">
        <f>SUM(F124:K124)</f>
        <v>8</v>
      </c>
      <c r="N124" s="76">
        <v>2</v>
      </c>
      <c r="O124" s="75">
        <f>M124*N124*D124</f>
        <v>96</v>
      </c>
      <c r="P124" s="77">
        <v>0.6</v>
      </c>
      <c r="Q124" s="77">
        <v>0.4</v>
      </c>
      <c r="R124" s="77">
        <v>0.18</v>
      </c>
      <c r="S124" s="57">
        <v>6.5</v>
      </c>
      <c r="T124" s="77">
        <f>S124*D124</f>
        <v>39</v>
      </c>
      <c r="U124" s="57">
        <v>5.8</v>
      </c>
      <c r="V124" s="86">
        <f>U124*D124</f>
        <v>34.8</v>
      </c>
    </row>
    <row r="125" ht="15.5" spans="1:22">
      <c r="A125" s="59" t="s">
        <v>37</v>
      </c>
      <c r="B125" s="60"/>
      <c r="C125" s="61"/>
      <c r="D125" s="62">
        <f>SUM(D123:D124)</f>
        <v>22</v>
      </c>
      <c r="E125" s="60"/>
      <c r="F125" s="65"/>
      <c r="G125" s="65"/>
      <c r="H125" s="65"/>
      <c r="I125" s="65"/>
      <c r="J125" s="65"/>
      <c r="K125" s="65"/>
      <c r="L125" s="65"/>
      <c r="M125" s="80"/>
      <c r="N125" s="79"/>
      <c r="O125" s="62">
        <f>SUM(O123:O124)</f>
        <v>480</v>
      </c>
      <c r="P125" s="60"/>
      <c r="Q125" s="82"/>
      <c r="R125" s="82"/>
      <c r="S125" s="87"/>
      <c r="T125" s="59">
        <f>SUM(T123:T124)</f>
        <v>192.6</v>
      </c>
      <c r="U125" s="48"/>
      <c r="V125" s="59">
        <f>SUM(V123:V124)</f>
        <v>174</v>
      </c>
    </row>
    <row r="127" ht="15.5" spans="1:22">
      <c r="A127" s="42"/>
      <c r="B127" s="43"/>
      <c r="C127" s="44"/>
      <c r="D127" s="43"/>
      <c r="E127" s="43"/>
      <c r="F127" s="42"/>
      <c r="G127" s="42"/>
      <c r="H127" s="42"/>
      <c r="I127" s="42"/>
      <c r="J127" s="42"/>
      <c r="K127" s="42"/>
      <c r="L127" s="42"/>
      <c r="M127" s="43"/>
      <c r="N127" s="43"/>
      <c r="O127" s="42"/>
      <c r="P127" s="60" t="s">
        <v>38</v>
      </c>
      <c r="Q127" s="82"/>
      <c r="R127" s="82"/>
      <c r="S127" s="82"/>
      <c r="T127" s="82"/>
      <c r="U127" s="82"/>
      <c r="V127" s="80"/>
    </row>
    <row r="128" spans="1:22">
      <c r="A128" s="45"/>
      <c r="B128" s="46"/>
      <c r="C128" s="47"/>
      <c r="D128" s="48"/>
      <c r="E128" s="48"/>
      <c r="F128" s="49"/>
      <c r="G128" s="49"/>
      <c r="H128" s="49"/>
      <c r="I128" s="49"/>
      <c r="J128" s="49"/>
      <c r="K128" s="49"/>
      <c r="L128" s="49"/>
      <c r="M128" s="48"/>
      <c r="N128" s="71"/>
      <c r="O128" s="56"/>
      <c r="P128" s="72" t="s">
        <v>39</v>
      </c>
      <c r="Q128" s="83"/>
      <c r="R128" s="84"/>
      <c r="S128" s="48"/>
      <c r="T128" s="48"/>
      <c r="U128" s="48"/>
      <c r="V128" s="85"/>
    </row>
    <row r="129" ht="29" spans="1:22">
      <c r="A129" s="50" t="s">
        <v>40</v>
      </c>
      <c r="B129" s="51" t="s">
        <v>41</v>
      </c>
      <c r="C129" s="47" t="s">
        <v>42</v>
      </c>
      <c r="D129" s="48" t="s">
        <v>42</v>
      </c>
      <c r="E129" s="52" t="s">
        <v>43</v>
      </c>
      <c r="F129" s="88" t="s">
        <v>68</v>
      </c>
      <c r="G129" s="53"/>
      <c r="H129" s="53"/>
      <c r="I129" s="53"/>
      <c r="J129" s="53"/>
      <c r="K129" s="53"/>
      <c r="L129" s="53"/>
      <c r="M129" s="48" t="s">
        <v>44</v>
      </c>
      <c r="N129" s="71"/>
      <c r="O129" s="56"/>
      <c r="P129" s="51" t="s">
        <v>45</v>
      </c>
      <c r="Q129" s="51" t="s">
        <v>46</v>
      </c>
      <c r="R129" s="51" t="s">
        <v>47</v>
      </c>
      <c r="S129" s="52" t="s">
        <v>48</v>
      </c>
      <c r="T129" s="52" t="s">
        <v>49</v>
      </c>
      <c r="U129" s="52" t="s">
        <v>50</v>
      </c>
      <c r="V129" s="52" t="s">
        <v>51</v>
      </c>
    </row>
    <row r="130" ht="43.5" spans="1:22">
      <c r="A130" s="54"/>
      <c r="B130" s="55"/>
      <c r="C130" s="56" t="s">
        <v>21</v>
      </c>
      <c r="D130" s="56" t="s">
        <v>22</v>
      </c>
      <c r="E130" s="48" t="s">
        <v>23</v>
      </c>
      <c r="F130" s="47" t="s">
        <v>24</v>
      </c>
      <c r="G130" s="47" t="s">
        <v>25</v>
      </c>
      <c r="H130" s="47" t="s">
        <v>26</v>
      </c>
      <c r="I130" s="47" t="s">
        <v>27</v>
      </c>
      <c r="J130" s="73" t="s">
        <v>28</v>
      </c>
      <c r="K130" s="73" t="s">
        <v>29</v>
      </c>
      <c r="L130" s="73"/>
      <c r="M130" s="56" t="s">
        <v>22</v>
      </c>
      <c r="N130" s="74" t="s">
        <v>52</v>
      </c>
      <c r="O130" s="56" t="s">
        <v>53</v>
      </c>
      <c r="P130" s="55"/>
      <c r="Q130" s="55"/>
      <c r="R130" s="55"/>
      <c r="S130" s="48" t="s">
        <v>33</v>
      </c>
      <c r="T130" s="48" t="s">
        <v>33</v>
      </c>
      <c r="U130" s="48" t="s">
        <v>33</v>
      </c>
      <c r="V130" s="48" t="s">
        <v>33</v>
      </c>
    </row>
    <row r="131" ht="15.5" spans="1:22">
      <c r="A131" s="57">
        <v>1616971</v>
      </c>
      <c r="B131" s="57" t="s">
        <v>34</v>
      </c>
      <c r="C131" s="47" t="s">
        <v>66</v>
      </c>
      <c r="D131" s="58">
        <v>16</v>
      </c>
      <c r="E131" s="57" t="s">
        <v>36</v>
      </c>
      <c r="F131" s="57">
        <v>2</v>
      </c>
      <c r="G131" s="57">
        <v>2</v>
      </c>
      <c r="H131" s="57">
        <v>2</v>
      </c>
      <c r="I131" s="57">
        <v>1</v>
      </c>
      <c r="J131" s="57">
        <v>1</v>
      </c>
      <c r="K131" s="57">
        <v>0</v>
      </c>
      <c r="L131" s="57"/>
      <c r="M131" s="75">
        <f>SUM(F131:K131)</f>
        <v>8</v>
      </c>
      <c r="N131" s="76">
        <v>3</v>
      </c>
      <c r="O131" s="75">
        <f>M131*N131*D131</f>
        <v>384</v>
      </c>
      <c r="P131" s="77">
        <v>0.6</v>
      </c>
      <c r="Q131" s="77">
        <v>0.4</v>
      </c>
      <c r="R131" s="77">
        <v>0.25</v>
      </c>
      <c r="S131" s="57">
        <v>9.6</v>
      </c>
      <c r="T131" s="77">
        <f>S131*D131</f>
        <v>153.6</v>
      </c>
      <c r="U131" s="57">
        <v>8.7</v>
      </c>
      <c r="V131" s="86">
        <f>U131*D131</f>
        <v>139.2</v>
      </c>
    </row>
    <row r="132" ht="15.5" spans="1:22">
      <c r="A132" s="57">
        <v>1616971</v>
      </c>
      <c r="B132" s="57" t="s">
        <v>34</v>
      </c>
      <c r="C132" s="47" t="s">
        <v>67</v>
      </c>
      <c r="D132" s="58">
        <v>6</v>
      </c>
      <c r="E132" s="57" t="s">
        <v>36</v>
      </c>
      <c r="F132" s="57">
        <v>2</v>
      </c>
      <c r="G132" s="57">
        <v>2</v>
      </c>
      <c r="H132" s="57">
        <v>2</v>
      </c>
      <c r="I132" s="57">
        <v>1</v>
      </c>
      <c r="J132" s="57">
        <v>1</v>
      </c>
      <c r="K132" s="57">
        <v>0</v>
      </c>
      <c r="L132" s="57"/>
      <c r="M132" s="75">
        <f>SUM(F132:K132)</f>
        <v>8</v>
      </c>
      <c r="N132" s="76">
        <v>2</v>
      </c>
      <c r="O132" s="75">
        <f>M132*N132*D132</f>
        <v>96</v>
      </c>
      <c r="P132" s="77">
        <v>0.6</v>
      </c>
      <c r="Q132" s="77">
        <v>0.4</v>
      </c>
      <c r="R132" s="77">
        <v>0.18</v>
      </c>
      <c r="S132" s="57">
        <v>6.5</v>
      </c>
      <c r="T132" s="77">
        <f>S132*D132</f>
        <v>39</v>
      </c>
      <c r="U132" s="57">
        <v>5.8</v>
      </c>
      <c r="V132" s="86">
        <f>U132*D132</f>
        <v>34.8</v>
      </c>
    </row>
    <row r="133" ht="15.5" spans="1:22">
      <c r="A133" s="59" t="s">
        <v>37</v>
      </c>
      <c r="B133" s="60"/>
      <c r="C133" s="61"/>
      <c r="D133" s="62">
        <f>SUM(D131:D132)</f>
        <v>22</v>
      </c>
      <c r="E133" s="60"/>
      <c r="F133" s="65"/>
      <c r="G133" s="65"/>
      <c r="H133" s="65"/>
      <c r="I133" s="65"/>
      <c r="J133" s="65"/>
      <c r="K133" s="65"/>
      <c r="L133" s="65"/>
      <c r="M133" s="80"/>
      <c r="N133" s="79"/>
      <c r="O133" s="62">
        <f>SUM(O131:O132)</f>
        <v>480</v>
      </c>
      <c r="P133" s="60"/>
      <c r="Q133" s="82"/>
      <c r="R133" s="82"/>
      <c r="S133" s="87"/>
      <c r="T133" s="59">
        <f>SUM(T131:T132)</f>
        <v>192.6</v>
      </c>
      <c r="U133" s="48"/>
      <c r="V133" s="59">
        <f>SUM(V131:V132)</f>
        <v>174</v>
      </c>
    </row>
  </sheetData>
  <mergeCells count="259">
    <mergeCell ref="A1:V1"/>
    <mergeCell ref="A2:U2"/>
    <mergeCell ref="A3:U3"/>
    <mergeCell ref="A5:U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3:C13"/>
    <mergeCell ref="A15:O15"/>
    <mergeCell ref="P15:V15"/>
    <mergeCell ref="A16:B16"/>
    <mergeCell ref="F16:I16"/>
    <mergeCell ref="M16:O16"/>
    <mergeCell ref="P16:R16"/>
    <mergeCell ref="F17:I17"/>
    <mergeCell ref="M17:O17"/>
    <mergeCell ref="B20:C20"/>
    <mergeCell ref="E20:M20"/>
    <mergeCell ref="A22:O22"/>
    <mergeCell ref="P22:V22"/>
    <mergeCell ref="A23:B23"/>
    <mergeCell ref="F23:I23"/>
    <mergeCell ref="M23:O23"/>
    <mergeCell ref="P23:R23"/>
    <mergeCell ref="F24:I24"/>
    <mergeCell ref="M24:O24"/>
    <mergeCell ref="B27:C27"/>
    <mergeCell ref="E27:M27"/>
    <mergeCell ref="A29:O29"/>
    <mergeCell ref="P29:V29"/>
    <mergeCell ref="A30:B30"/>
    <mergeCell ref="F30:I30"/>
    <mergeCell ref="M30:O30"/>
    <mergeCell ref="P30:R30"/>
    <mergeCell ref="F31:I31"/>
    <mergeCell ref="M31:O31"/>
    <mergeCell ref="B35:C35"/>
    <mergeCell ref="E35:M35"/>
    <mergeCell ref="A37:O37"/>
    <mergeCell ref="P37:V37"/>
    <mergeCell ref="A38:B38"/>
    <mergeCell ref="F38:I38"/>
    <mergeCell ref="M38:O38"/>
    <mergeCell ref="P38:R38"/>
    <mergeCell ref="F39:I39"/>
    <mergeCell ref="M39:O39"/>
    <mergeCell ref="B42:C42"/>
    <mergeCell ref="E42:M42"/>
    <mergeCell ref="A44:O44"/>
    <mergeCell ref="P44:V44"/>
    <mergeCell ref="A45:B45"/>
    <mergeCell ref="F45:I45"/>
    <mergeCell ref="M45:O45"/>
    <mergeCell ref="P45:R45"/>
    <mergeCell ref="F46:I46"/>
    <mergeCell ref="M46:O46"/>
    <mergeCell ref="B49:C49"/>
    <mergeCell ref="E49:M49"/>
    <mergeCell ref="A51:O51"/>
    <mergeCell ref="P51:V51"/>
    <mergeCell ref="A52:B52"/>
    <mergeCell ref="F52:I52"/>
    <mergeCell ref="M52:O52"/>
    <mergeCell ref="P52:R52"/>
    <mergeCell ref="F53:I53"/>
    <mergeCell ref="M53:O53"/>
    <mergeCell ref="B57:C57"/>
    <mergeCell ref="E57:M57"/>
    <mergeCell ref="A59:O59"/>
    <mergeCell ref="P59:V59"/>
    <mergeCell ref="A60:B60"/>
    <mergeCell ref="F60:I60"/>
    <mergeCell ref="M60:O60"/>
    <mergeCell ref="P60:R60"/>
    <mergeCell ref="F61:I61"/>
    <mergeCell ref="M61:O61"/>
    <mergeCell ref="B64:C64"/>
    <mergeCell ref="E64:M64"/>
    <mergeCell ref="A66:O66"/>
    <mergeCell ref="P66:V66"/>
    <mergeCell ref="A67:B67"/>
    <mergeCell ref="F67:I67"/>
    <mergeCell ref="M67:O67"/>
    <mergeCell ref="P67:R67"/>
    <mergeCell ref="F68:I68"/>
    <mergeCell ref="M68:O68"/>
    <mergeCell ref="B71:C71"/>
    <mergeCell ref="E71:M71"/>
    <mergeCell ref="A73:O73"/>
    <mergeCell ref="P73:V73"/>
    <mergeCell ref="A74:B74"/>
    <mergeCell ref="F74:I74"/>
    <mergeCell ref="M74:O74"/>
    <mergeCell ref="P74:R74"/>
    <mergeCell ref="F75:I75"/>
    <mergeCell ref="M75:O75"/>
    <mergeCell ref="B79:C79"/>
    <mergeCell ref="E79:M79"/>
    <mergeCell ref="A81:O81"/>
    <mergeCell ref="P81:V81"/>
    <mergeCell ref="A82:B82"/>
    <mergeCell ref="F82:I82"/>
    <mergeCell ref="M82:O82"/>
    <mergeCell ref="P82:R82"/>
    <mergeCell ref="F83:I83"/>
    <mergeCell ref="M83:O83"/>
    <mergeCell ref="B87:C87"/>
    <mergeCell ref="E87:M87"/>
    <mergeCell ref="A89:O89"/>
    <mergeCell ref="P89:V89"/>
    <mergeCell ref="A90:B90"/>
    <mergeCell ref="F90:I90"/>
    <mergeCell ref="M90:O90"/>
    <mergeCell ref="P90:R90"/>
    <mergeCell ref="F91:L91"/>
    <mergeCell ref="M91:O91"/>
    <mergeCell ref="B94:C94"/>
    <mergeCell ref="E94:M94"/>
    <mergeCell ref="A96:O96"/>
    <mergeCell ref="P96:V96"/>
    <mergeCell ref="A97:B97"/>
    <mergeCell ref="F97:I97"/>
    <mergeCell ref="M97:O97"/>
    <mergeCell ref="P97:R97"/>
    <mergeCell ref="F98:I98"/>
    <mergeCell ref="M98:O98"/>
    <mergeCell ref="B102:C102"/>
    <mergeCell ref="E102:M102"/>
    <mergeCell ref="A105:O105"/>
    <mergeCell ref="P105:V105"/>
    <mergeCell ref="A106:B106"/>
    <mergeCell ref="F106:I106"/>
    <mergeCell ref="M106:O106"/>
    <mergeCell ref="P106:R106"/>
    <mergeCell ref="F107:I107"/>
    <mergeCell ref="M107:O107"/>
    <mergeCell ref="B110:C110"/>
    <mergeCell ref="E110:M110"/>
    <mergeCell ref="A112:O112"/>
    <mergeCell ref="P112:V112"/>
    <mergeCell ref="A113:B113"/>
    <mergeCell ref="F113:I113"/>
    <mergeCell ref="M113:O113"/>
    <mergeCell ref="P113:R113"/>
    <mergeCell ref="F114:I114"/>
    <mergeCell ref="M114:O114"/>
    <mergeCell ref="B117:C117"/>
    <mergeCell ref="E117:M117"/>
    <mergeCell ref="A119:O119"/>
    <mergeCell ref="P119:V119"/>
    <mergeCell ref="A120:B120"/>
    <mergeCell ref="F120:I120"/>
    <mergeCell ref="M120:O120"/>
    <mergeCell ref="P120:R120"/>
    <mergeCell ref="F121:L121"/>
    <mergeCell ref="M121:O121"/>
    <mergeCell ref="B125:C125"/>
    <mergeCell ref="E125:M125"/>
    <mergeCell ref="A127:O127"/>
    <mergeCell ref="P127:V127"/>
    <mergeCell ref="A128:B128"/>
    <mergeCell ref="F128:I128"/>
    <mergeCell ref="M128:O128"/>
    <mergeCell ref="P128:R128"/>
    <mergeCell ref="F129:L129"/>
    <mergeCell ref="M129:O129"/>
    <mergeCell ref="B133:C133"/>
    <mergeCell ref="E133:M133"/>
    <mergeCell ref="A10:A11"/>
    <mergeCell ref="A17:A18"/>
    <mergeCell ref="A24:A25"/>
    <mergeCell ref="A31:A32"/>
    <mergeCell ref="A39:A40"/>
    <mergeCell ref="A46:A47"/>
    <mergeCell ref="A53:A54"/>
    <mergeCell ref="A61:A62"/>
    <mergeCell ref="A68:A69"/>
    <mergeCell ref="A75:A76"/>
    <mergeCell ref="A83:A84"/>
    <mergeCell ref="A91:A92"/>
    <mergeCell ref="A98:A99"/>
    <mergeCell ref="A107:A108"/>
    <mergeCell ref="A114:A115"/>
    <mergeCell ref="A121:A122"/>
    <mergeCell ref="A129:A130"/>
    <mergeCell ref="B10:B11"/>
    <mergeCell ref="B17:B18"/>
    <mergeCell ref="B24:B25"/>
    <mergeCell ref="B31:B32"/>
    <mergeCell ref="B39:B40"/>
    <mergeCell ref="B46:B47"/>
    <mergeCell ref="B53:B54"/>
    <mergeCell ref="B61:B62"/>
    <mergeCell ref="B68:B69"/>
    <mergeCell ref="B75:B76"/>
    <mergeCell ref="B83:B84"/>
    <mergeCell ref="B91:B92"/>
    <mergeCell ref="B98:B99"/>
    <mergeCell ref="B107:B108"/>
    <mergeCell ref="B114:B115"/>
    <mergeCell ref="B121:B122"/>
    <mergeCell ref="B129:B130"/>
    <mergeCell ref="P10:P11"/>
    <mergeCell ref="P17:P18"/>
    <mergeCell ref="P24:P25"/>
    <mergeCell ref="P31:P32"/>
    <mergeCell ref="P39:P40"/>
    <mergeCell ref="P46:P47"/>
    <mergeCell ref="P53:P54"/>
    <mergeCell ref="P61:P62"/>
    <mergeCell ref="P68:P69"/>
    <mergeCell ref="P75:P76"/>
    <mergeCell ref="P83:P84"/>
    <mergeCell ref="P91:P92"/>
    <mergeCell ref="P98:P99"/>
    <mergeCell ref="P107:P108"/>
    <mergeCell ref="P114:P115"/>
    <mergeCell ref="P121:P122"/>
    <mergeCell ref="P129:P130"/>
    <mergeCell ref="Q10:Q11"/>
    <mergeCell ref="Q17:Q18"/>
    <mergeCell ref="Q24:Q25"/>
    <mergeCell ref="Q31:Q32"/>
    <mergeCell ref="Q39:Q40"/>
    <mergeCell ref="Q46:Q47"/>
    <mergeCell ref="Q53:Q54"/>
    <mergeCell ref="Q61:Q62"/>
    <mergeCell ref="Q68:Q69"/>
    <mergeCell ref="Q75:Q76"/>
    <mergeCell ref="Q83:Q84"/>
    <mergeCell ref="Q91:Q92"/>
    <mergeCell ref="Q98:Q99"/>
    <mergeCell ref="Q107:Q108"/>
    <mergeCell ref="Q114:Q115"/>
    <mergeCell ref="Q121:Q122"/>
    <mergeCell ref="Q129:Q130"/>
    <mergeCell ref="R10:R11"/>
    <mergeCell ref="R17:R18"/>
    <mergeCell ref="R24:R25"/>
    <mergeCell ref="R31:R32"/>
    <mergeCell ref="R39:R40"/>
    <mergeCell ref="R46:R47"/>
    <mergeCell ref="R53:R54"/>
    <mergeCell ref="R61:R62"/>
    <mergeCell ref="R68:R69"/>
    <mergeCell ref="R75:R76"/>
    <mergeCell ref="R83:R84"/>
    <mergeCell ref="R91:R92"/>
    <mergeCell ref="R98:R99"/>
    <mergeCell ref="R107:R108"/>
    <mergeCell ref="R114:R115"/>
    <mergeCell ref="R121:R122"/>
    <mergeCell ref="R129:R130"/>
  </mergeCells>
  <pageMargins left="0.0388888888888889" right="0.0388888888888889" top="0.118055555555556" bottom="0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2"/>
  <sheetViews>
    <sheetView workbookViewId="0">
      <selection activeCell="C20" sqref="C20:C21"/>
    </sheetView>
  </sheetViews>
  <sheetFormatPr defaultColWidth="30.7181818181818" defaultRowHeight="15"/>
  <cols>
    <col min="1" max="1" width="30.7181818181818" style="2" customWidth="1"/>
    <col min="2" max="2" width="17.1454545454545" style="2" customWidth="1"/>
    <col min="3" max="3" width="15.7181818181818" style="2" customWidth="1"/>
    <col min="4" max="4" width="18" style="2" customWidth="1"/>
    <col min="5" max="10" width="8.71818181818182" style="2" customWidth="1"/>
    <col min="11" max="11" width="8.71818181818182" style="3" customWidth="1"/>
    <col min="12" max="12" width="15.2818181818182" style="2" customWidth="1"/>
    <col min="13" max="13" width="10" style="2" customWidth="1"/>
    <col min="14" max="14" width="14" style="2" customWidth="1"/>
    <col min="15" max="15" width="23.1454545454545" style="2" customWidth="1"/>
    <col min="16" max="16382" width="30.7181818181818" style="2" customWidth="1"/>
    <col min="16384" max="16384" width="30.7181818181818" style="2"/>
  </cols>
  <sheetData>
    <row r="1" ht="57" customHeight="1" spans="1:15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L1" s="3"/>
      <c r="M1" s="3"/>
      <c r="N1" s="3"/>
      <c r="O1" s="3"/>
    </row>
    <row r="2" s="1" customFormat="1" ht="30" customHeight="1" spans="1:15">
      <c r="A2" s="4" t="s">
        <v>69</v>
      </c>
      <c r="B2" s="4" t="s">
        <v>70</v>
      </c>
      <c r="C2" s="4" t="s">
        <v>71</v>
      </c>
      <c r="D2" s="4" t="s">
        <v>72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73</v>
      </c>
      <c r="J2" s="4" t="s">
        <v>74</v>
      </c>
      <c r="K2" s="7" t="s">
        <v>75</v>
      </c>
      <c r="L2" s="7" t="s">
        <v>76</v>
      </c>
      <c r="M2" s="8" t="s">
        <v>77</v>
      </c>
      <c r="N2" s="8" t="s">
        <v>78</v>
      </c>
      <c r="O2" s="8" t="s">
        <v>79</v>
      </c>
    </row>
    <row r="3" s="1" customFormat="1" customHeight="1" spans="1:15">
      <c r="A3" s="5" t="s">
        <v>80</v>
      </c>
      <c r="B3" s="4" t="s">
        <v>81</v>
      </c>
      <c r="C3" s="4" t="s">
        <v>82</v>
      </c>
      <c r="D3" s="4" t="s">
        <v>83</v>
      </c>
      <c r="E3" s="4">
        <v>120</v>
      </c>
      <c r="F3" s="4">
        <v>120</v>
      </c>
      <c r="G3" s="4">
        <v>120</v>
      </c>
      <c r="H3" s="4">
        <v>60</v>
      </c>
      <c r="I3" s="4">
        <v>60</v>
      </c>
      <c r="J3" s="4">
        <v>480</v>
      </c>
      <c r="K3" s="7">
        <v>480</v>
      </c>
      <c r="L3" s="9">
        <v>8</v>
      </c>
      <c r="M3" s="10">
        <f>K3/L3</f>
        <v>60</v>
      </c>
      <c r="N3" s="11">
        <v>20</v>
      </c>
      <c r="O3" s="12"/>
    </row>
    <row r="4" s="1" customFormat="1" customHeight="1" spans="1:15">
      <c r="A4" s="6"/>
      <c r="B4" s="4"/>
      <c r="C4" s="4"/>
      <c r="D4" s="4"/>
      <c r="E4" s="4"/>
      <c r="F4" s="4"/>
      <c r="G4" s="4"/>
      <c r="H4" s="4"/>
      <c r="I4" s="4"/>
      <c r="J4" s="4"/>
      <c r="K4" s="7"/>
      <c r="L4" s="9"/>
      <c r="M4" s="13"/>
      <c r="N4" s="14"/>
      <c r="O4" s="15"/>
    </row>
    <row r="5" s="1" customFormat="1" customHeight="1" spans="1:15">
      <c r="A5" s="5" t="s">
        <v>84</v>
      </c>
      <c r="B5" s="4" t="s">
        <v>81</v>
      </c>
      <c r="C5" s="4" t="s">
        <v>82</v>
      </c>
      <c r="D5" s="4" t="s">
        <v>83</v>
      </c>
      <c r="E5" s="4">
        <v>30</v>
      </c>
      <c r="F5" s="4">
        <v>30</v>
      </c>
      <c r="G5" s="4">
        <v>30</v>
      </c>
      <c r="H5" s="4">
        <v>15</v>
      </c>
      <c r="I5" s="4">
        <v>15</v>
      </c>
      <c r="J5" s="4">
        <v>120</v>
      </c>
      <c r="K5" s="7">
        <v>120</v>
      </c>
      <c r="L5" s="9">
        <v>8</v>
      </c>
      <c r="M5" s="13">
        <f>K5/L5</f>
        <v>15</v>
      </c>
      <c r="N5" s="14">
        <v>5</v>
      </c>
      <c r="O5" s="15"/>
    </row>
    <row r="6" s="1" customFormat="1" customHeight="1" spans="1:15">
      <c r="A6" s="6"/>
      <c r="B6" s="4"/>
      <c r="C6" s="4"/>
      <c r="D6" s="4"/>
      <c r="E6" s="4"/>
      <c r="F6" s="4"/>
      <c r="G6" s="4"/>
      <c r="H6" s="4"/>
      <c r="I6" s="4"/>
      <c r="J6" s="4"/>
      <c r="K6" s="7"/>
      <c r="L6" s="9"/>
      <c r="M6" s="13"/>
      <c r="N6" s="14"/>
      <c r="O6" s="15"/>
    </row>
    <row r="7" s="1" customFormat="1" customHeight="1" spans="1:15">
      <c r="A7" s="5" t="s">
        <v>85</v>
      </c>
      <c r="B7" s="4" t="s">
        <v>81</v>
      </c>
      <c r="C7" s="4" t="s">
        <v>82</v>
      </c>
      <c r="D7" s="4" t="s">
        <v>83</v>
      </c>
      <c r="E7" s="4">
        <v>6</v>
      </c>
      <c r="F7" s="4">
        <v>6</v>
      </c>
      <c r="G7" s="4">
        <v>6</v>
      </c>
      <c r="H7" s="4">
        <v>3</v>
      </c>
      <c r="I7" s="4">
        <v>3</v>
      </c>
      <c r="J7" s="4">
        <v>24</v>
      </c>
      <c r="K7" s="7">
        <v>24</v>
      </c>
      <c r="L7" s="9">
        <v>8</v>
      </c>
      <c r="M7" s="13">
        <f>K7/L7</f>
        <v>3</v>
      </c>
      <c r="N7" s="14">
        <v>1</v>
      </c>
      <c r="O7" s="15"/>
    </row>
    <row r="8" s="1" customFormat="1" customHeight="1" spans="1:15">
      <c r="A8" s="6"/>
      <c r="B8" s="4"/>
      <c r="C8" s="4"/>
      <c r="D8" s="4"/>
      <c r="E8" s="4"/>
      <c r="F8" s="4"/>
      <c r="G8" s="4"/>
      <c r="H8" s="4"/>
      <c r="I8" s="4"/>
      <c r="J8" s="4"/>
      <c r="K8" s="7"/>
      <c r="L8" s="9"/>
      <c r="M8" s="13"/>
      <c r="N8" s="14"/>
      <c r="O8" s="15"/>
    </row>
    <row r="9" s="1" customFormat="1" ht="30" customHeight="1" spans="1:15">
      <c r="A9" s="4" t="s">
        <v>86</v>
      </c>
      <c r="B9" s="4" t="s">
        <v>81</v>
      </c>
      <c r="C9" s="4" t="s">
        <v>87</v>
      </c>
      <c r="D9" s="4" t="s">
        <v>83</v>
      </c>
      <c r="E9" s="4">
        <v>26</v>
      </c>
      <c r="F9" s="4">
        <v>26</v>
      </c>
      <c r="G9" s="4">
        <v>26</v>
      </c>
      <c r="H9" s="4">
        <v>13</v>
      </c>
      <c r="I9" s="4">
        <v>13</v>
      </c>
      <c r="J9" s="4">
        <v>104</v>
      </c>
      <c r="K9" s="7">
        <v>104</v>
      </c>
      <c r="L9" s="9">
        <v>8</v>
      </c>
      <c r="M9" s="13">
        <f>K9/L9</f>
        <v>13</v>
      </c>
      <c r="N9" s="14">
        <v>3</v>
      </c>
      <c r="O9" s="15">
        <v>2</v>
      </c>
    </row>
    <row r="10" s="1" customFormat="1" customHeight="1" spans="1:15">
      <c r="A10" s="5" t="s">
        <v>88</v>
      </c>
      <c r="B10" s="4" t="s">
        <v>81</v>
      </c>
      <c r="C10" s="4" t="s">
        <v>82</v>
      </c>
      <c r="D10" s="4" t="s">
        <v>83</v>
      </c>
      <c r="E10" s="4">
        <v>6</v>
      </c>
      <c r="F10" s="4">
        <v>6</v>
      </c>
      <c r="G10" s="4">
        <v>6</v>
      </c>
      <c r="H10" s="4">
        <v>3</v>
      </c>
      <c r="I10" s="4">
        <v>3</v>
      </c>
      <c r="J10" s="4">
        <v>24</v>
      </c>
      <c r="K10" s="7">
        <v>24</v>
      </c>
      <c r="L10" s="9">
        <v>8</v>
      </c>
      <c r="M10" s="13">
        <f>K10/L10</f>
        <v>3</v>
      </c>
      <c r="N10" s="14">
        <v>1</v>
      </c>
      <c r="O10" s="15"/>
    </row>
    <row r="11" s="1" customFormat="1" customHeight="1" spans="1:15">
      <c r="A11" s="6"/>
      <c r="B11" s="4"/>
      <c r="C11" s="4"/>
      <c r="D11" s="4"/>
      <c r="E11" s="4"/>
      <c r="F11" s="4"/>
      <c r="G11" s="4"/>
      <c r="H11" s="4"/>
      <c r="I11" s="4"/>
      <c r="J11" s="4"/>
      <c r="K11" s="7"/>
      <c r="L11" s="9"/>
      <c r="M11" s="13"/>
      <c r="N11" s="14"/>
      <c r="O11" s="15"/>
    </row>
    <row r="12" s="1" customFormat="1" customHeight="1" spans="1:15">
      <c r="A12" s="5" t="s">
        <v>89</v>
      </c>
      <c r="B12" s="4" t="s">
        <v>81</v>
      </c>
      <c r="C12" s="4" t="s">
        <v>87</v>
      </c>
      <c r="D12" s="4" t="s">
        <v>83</v>
      </c>
      <c r="E12" s="4">
        <v>36</v>
      </c>
      <c r="F12" s="4">
        <v>36</v>
      </c>
      <c r="G12" s="4">
        <v>36</v>
      </c>
      <c r="H12" s="4">
        <v>18</v>
      </c>
      <c r="I12" s="4">
        <v>18</v>
      </c>
      <c r="J12" s="4">
        <v>144</v>
      </c>
      <c r="K12" s="7">
        <v>144</v>
      </c>
      <c r="L12" s="9">
        <v>8</v>
      </c>
      <c r="M12" s="13">
        <f>K12/L12</f>
        <v>18</v>
      </c>
      <c r="N12" s="14">
        <v>6</v>
      </c>
      <c r="O12" s="15"/>
    </row>
    <row r="13" s="1" customFormat="1" customHeight="1" spans="1:15">
      <c r="A13" s="6"/>
      <c r="B13" s="4"/>
      <c r="C13" s="4"/>
      <c r="D13" s="4"/>
      <c r="E13" s="4"/>
      <c r="F13" s="4"/>
      <c r="G13" s="4"/>
      <c r="H13" s="4"/>
      <c r="I13" s="4"/>
      <c r="J13" s="4"/>
      <c r="K13" s="7"/>
      <c r="L13" s="9"/>
      <c r="M13" s="13"/>
      <c r="N13" s="14"/>
      <c r="O13" s="15"/>
    </row>
    <row r="14" s="1" customFormat="1" customHeight="1" spans="1:15">
      <c r="A14" s="5" t="s">
        <v>90</v>
      </c>
      <c r="B14" s="4" t="s">
        <v>81</v>
      </c>
      <c r="C14" s="4" t="s">
        <v>87</v>
      </c>
      <c r="D14" s="4" t="s">
        <v>83</v>
      </c>
      <c r="E14" s="4">
        <v>16</v>
      </c>
      <c r="F14" s="4">
        <v>16</v>
      </c>
      <c r="G14" s="4">
        <v>16</v>
      </c>
      <c r="H14" s="4">
        <v>8</v>
      </c>
      <c r="I14" s="4">
        <v>8</v>
      </c>
      <c r="J14" s="4">
        <v>64</v>
      </c>
      <c r="K14" s="7">
        <v>64</v>
      </c>
      <c r="L14" s="9">
        <v>8</v>
      </c>
      <c r="M14" s="13">
        <f>K14/L14</f>
        <v>8</v>
      </c>
      <c r="N14" s="14">
        <v>2</v>
      </c>
      <c r="O14" s="15">
        <v>1</v>
      </c>
    </row>
    <row r="15" s="1" customFormat="1" customHeight="1" spans="1:15">
      <c r="A15" s="6"/>
      <c r="B15" s="4"/>
      <c r="C15" s="4"/>
      <c r="D15" s="4"/>
      <c r="E15" s="4"/>
      <c r="F15" s="4"/>
      <c r="G15" s="4"/>
      <c r="H15" s="4"/>
      <c r="I15" s="4"/>
      <c r="J15" s="4"/>
      <c r="K15" s="7"/>
      <c r="L15" s="9"/>
      <c r="M15" s="13"/>
      <c r="N15" s="14"/>
      <c r="O15" s="15"/>
    </row>
    <row r="16" s="1" customFormat="1" customHeight="1" spans="1:15">
      <c r="A16" s="5" t="s">
        <v>91</v>
      </c>
      <c r="B16" s="4" t="s">
        <v>81</v>
      </c>
      <c r="C16" s="4" t="s">
        <v>82</v>
      </c>
      <c r="D16" s="4" t="s">
        <v>83</v>
      </c>
      <c r="E16" s="4">
        <v>6</v>
      </c>
      <c r="F16" s="4">
        <v>6</v>
      </c>
      <c r="G16" s="4">
        <v>6</v>
      </c>
      <c r="H16" s="4">
        <v>3</v>
      </c>
      <c r="I16" s="4">
        <v>3</v>
      </c>
      <c r="J16" s="4">
        <v>24</v>
      </c>
      <c r="K16" s="7">
        <v>24</v>
      </c>
      <c r="L16" s="9">
        <v>8</v>
      </c>
      <c r="M16" s="13">
        <f>K16/L16</f>
        <v>3</v>
      </c>
      <c r="N16" s="14">
        <v>1</v>
      </c>
      <c r="O16" s="15"/>
    </row>
    <row r="17" s="1" customFormat="1" customHeight="1" spans="1:15">
      <c r="A17" s="6"/>
      <c r="B17" s="4"/>
      <c r="C17" s="4"/>
      <c r="D17" s="4"/>
      <c r="E17" s="4"/>
      <c r="F17" s="4"/>
      <c r="G17" s="4"/>
      <c r="H17" s="4"/>
      <c r="I17" s="4"/>
      <c r="J17" s="4"/>
      <c r="K17" s="7"/>
      <c r="L17" s="9"/>
      <c r="M17" s="13"/>
      <c r="N17" s="14"/>
      <c r="O17" s="15"/>
    </row>
    <row r="18" s="1" customFormat="1" customHeight="1" spans="1:15">
      <c r="A18" s="5" t="s">
        <v>92</v>
      </c>
      <c r="B18" s="4" t="s">
        <v>81</v>
      </c>
      <c r="C18" s="4" t="s">
        <v>87</v>
      </c>
      <c r="D18" s="4" t="s">
        <v>83</v>
      </c>
      <c r="E18" s="4">
        <v>4</v>
      </c>
      <c r="F18" s="4">
        <v>4</v>
      </c>
      <c r="G18" s="4">
        <v>4</v>
      </c>
      <c r="H18" s="4">
        <v>2</v>
      </c>
      <c r="I18" s="4">
        <v>2</v>
      </c>
      <c r="J18" s="4">
        <v>16</v>
      </c>
      <c r="K18" s="7">
        <v>16</v>
      </c>
      <c r="L18" s="9">
        <v>8</v>
      </c>
      <c r="M18" s="13">
        <f>K18/L18</f>
        <v>2</v>
      </c>
      <c r="N18" s="14"/>
      <c r="O18" s="15">
        <v>1</v>
      </c>
    </row>
    <row r="19" s="1" customFormat="1" customHeight="1" spans="1:15">
      <c r="A19" s="6"/>
      <c r="B19" s="4"/>
      <c r="C19" s="4"/>
      <c r="D19" s="4"/>
      <c r="E19" s="4"/>
      <c r="F19" s="4"/>
      <c r="G19" s="4"/>
      <c r="H19" s="4"/>
      <c r="I19" s="4"/>
      <c r="J19" s="4"/>
      <c r="K19" s="7"/>
      <c r="L19" s="9"/>
      <c r="M19" s="13"/>
      <c r="N19" s="14"/>
      <c r="O19" s="15"/>
    </row>
    <row r="20" s="1" customFormat="1" customHeight="1" spans="1:15">
      <c r="A20" s="5" t="s">
        <v>93</v>
      </c>
      <c r="B20" s="4" t="s">
        <v>81</v>
      </c>
      <c r="C20" s="4" t="s">
        <v>87</v>
      </c>
      <c r="D20" s="4" t="s">
        <v>83</v>
      </c>
      <c r="E20" s="4">
        <v>56</v>
      </c>
      <c r="F20" s="4">
        <v>56</v>
      </c>
      <c r="G20" s="4">
        <v>56</v>
      </c>
      <c r="H20" s="4">
        <v>28</v>
      </c>
      <c r="I20" s="4">
        <v>28</v>
      </c>
      <c r="J20" s="4">
        <v>224</v>
      </c>
      <c r="K20" s="7">
        <v>224</v>
      </c>
      <c r="L20" s="9">
        <v>8</v>
      </c>
      <c r="M20" s="13">
        <f>K20/L20</f>
        <v>28</v>
      </c>
      <c r="N20" s="14">
        <v>8</v>
      </c>
      <c r="O20" s="15">
        <v>2</v>
      </c>
    </row>
    <row r="21" s="1" customFormat="1" customHeight="1" spans="1:15">
      <c r="A21" s="6"/>
      <c r="B21" s="4"/>
      <c r="C21" s="4"/>
      <c r="D21" s="4"/>
      <c r="E21" s="4"/>
      <c r="F21" s="4"/>
      <c r="G21" s="4"/>
      <c r="H21" s="4"/>
      <c r="I21" s="4"/>
      <c r="J21" s="4"/>
      <c r="K21" s="7"/>
      <c r="L21" s="9"/>
      <c r="M21" s="13"/>
      <c r="N21" s="14"/>
      <c r="O21" s="15"/>
    </row>
    <row r="22" s="1" customFormat="1" customHeight="1" spans="1:15">
      <c r="A22" s="5" t="s">
        <v>94</v>
      </c>
      <c r="B22" s="4" t="s">
        <v>81</v>
      </c>
      <c r="C22" s="4" t="s">
        <v>82</v>
      </c>
      <c r="D22" s="4" t="s">
        <v>83</v>
      </c>
      <c r="E22" s="4">
        <v>10</v>
      </c>
      <c r="F22" s="4">
        <v>10</v>
      </c>
      <c r="G22" s="4">
        <v>10</v>
      </c>
      <c r="H22" s="4">
        <v>5</v>
      </c>
      <c r="I22" s="4">
        <v>5</v>
      </c>
      <c r="J22" s="4">
        <v>40</v>
      </c>
      <c r="K22" s="7">
        <v>40</v>
      </c>
      <c r="L22" s="9">
        <v>8</v>
      </c>
      <c r="M22" s="13">
        <f>K22/L22</f>
        <v>5</v>
      </c>
      <c r="N22" s="14">
        <v>1</v>
      </c>
      <c r="O22" s="15">
        <v>1</v>
      </c>
    </row>
    <row r="23" s="1" customFormat="1" customHeight="1" spans="1:15">
      <c r="A23" s="6"/>
      <c r="B23" s="4"/>
      <c r="C23" s="4"/>
      <c r="D23" s="4"/>
      <c r="E23" s="4"/>
      <c r="F23" s="4"/>
      <c r="G23" s="4"/>
      <c r="H23" s="4"/>
      <c r="I23" s="4"/>
      <c r="J23" s="4"/>
      <c r="K23" s="7"/>
      <c r="L23" s="9"/>
      <c r="M23" s="13"/>
      <c r="N23" s="14"/>
      <c r="O23" s="15"/>
    </row>
    <row r="24" s="1" customFormat="1" customHeight="1" spans="1:15">
      <c r="A24" s="5" t="s">
        <v>95</v>
      </c>
      <c r="B24" s="4" t="s">
        <v>81</v>
      </c>
      <c r="C24" s="4" t="s">
        <v>87</v>
      </c>
      <c r="D24" s="4" t="s">
        <v>83</v>
      </c>
      <c r="E24" s="4">
        <v>12</v>
      </c>
      <c r="F24" s="4">
        <v>12</v>
      </c>
      <c r="G24" s="4">
        <v>12</v>
      </c>
      <c r="H24" s="4">
        <v>6</v>
      </c>
      <c r="I24" s="4">
        <v>6</v>
      </c>
      <c r="J24" s="4">
        <v>48</v>
      </c>
      <c r="K24" s="7">
        <v>48</v>
      </c>
      <c r="L24" s="9">
        <v>8</v>
      </c>
      <c r="M24" s="13">
        <f>K24/L24</f>
        <v>6</v>
      </c>
      <c r="N24" s="14">
        <v>2</v>
      </c>
      <c r="O24" s="15"/>
    </row>
    <row r="25" s="1" customFormat="1" customHeight="1" spans="1:15">
      <c r="A25" s="6"/>
      <c r="B25" s="4"/>
      <c r="C25" s="4"/>
      <c r="D25" s="4"/>
      <c r="E25" s="4"/>
      <c r="F25" s="4"/>
      <c r="G25" s="4"/>
      <c r="H25" s="4"/>
      <c r="I25" s="4"/>
      <c r="J25" s="4"/>
      <c r="K25" s="7"/>
      <c r="L25" s="9"/>
      <c r="M25" s="13"/>
      <c r="N25" s="14"/>
      <c r="O25" s="15"/>
    </row>
    <row r="26" s="1" customFormat="1" customHeight="1" spans="1:15">
      <c r="A26" s="5" t="s">
        <v>96</v>
      </c>
      <c r="B26" s="4" t="s">
        <v>81</v>
      </c>
      <c r="C26" s="4" t="s">
        <v>87</v>
      </c>
      <c r="D26" s="4" t="s">
        <v>83</v>
      </c>
      <c r="E26" s="4">
        <v>56</v>
      </c>
      <c r="F26" s="4">
        <v>56</v>
      </c>
      <c r="G26" s="4">
        <v>56</v>
      </c>
      <c r="H26" s="4">
        <v>28</v>
      </c>
      <c r="I26" s="4">
        <v>28</v>
      </c>
      <c r="J26" s="4">
        <v>224</v>
      </c>
      <c r="K26" s="7">
        <v>224</v>
      </c>
      <c r="L26" s="9">
        <v>8</v>
      </c>
      <c r="M26" s="13">
        <f>K26/L26</f>
        <v>28</v>
      </c>
      <c r="N26" s="14">
        <v>8</v>
      </c>
      <c r="O26" s="15">
        <v>2</v>
      </c>
    </row>
    <row r="27" s="1" customFormat="1" customHeight="1" spans="1:15">
      <c r="A27" s="6"/>
      <c r="B27" s="4"/>
      <c r="C27" s="4"/>
      <c r="D27" s="4"/>
      <c r="E27" s="4"/>
      <c r="F27" s="4"/>
      <c r="G27" s="4"/>
      <c r="H27" s="4"/>
      <c r="I27" s="4"/>
      <c r="J27" s="4"/>
      <c r="K27" s="7"/>
      <c r="L27" s="9"/>
      <c r="M27" s="13"/>
      <c r="N27" s="14"/>
      <c r="O27" s="15"/>
    </row>
    <row r="28" s="1" customFormat="1" customHeight="1" spans="1:15">
      <c r="A28" s="5" t="s">
        <v>97</v>
      </c>
      <c r="B28" s="4" t="s">
        <v>81</v>
      </c>
      <c r="C28" s="4" t="s">
        <v>82</v>
      </c>
      <c r="D28" s="4" t="s">
        <v>83</v>
      </c>
      <c r="E28" s="4">
        <v>30</v>
      </c>
      <c r="F28" s="4">
        <v>30</v>
      </c>
      <c r="G28" s="4">
        <v>30</v>
      </c>
      <c r="H28" s="4">
        <v>15</v>
      </c>
      <c r="I28" s="4">
        <v>15</v>
      </c>
      <c r="J28" s="4">
        <v>120</v>
      </c>
      <c r="K28" s="7">
        <v>120</v>
      </c>
      <c r="L28" s="9">
        <v>8</v>
      </c>
      <c r="M28" s="13">
        <f>K28/L28</f>
        <v>15</v>
      </c>
      <c r="N28" s="14">
        <v>5</v>
      </c>
      <c r="O28" s="15"/>
    </row>
    <row r="29" s="1" customFormat="1" customHeight="1" spans="1:15">
      <c r="A29" s="6"/>
      <c r="B29" s="4"/>
      <c r="C29" s="4"/>
      <c r="D29" s="4"/>
      <c r="E29" s="4"/>
      <c r="F29" s="4"/>
      <c r="G29" s="4"/>
      <c r="H29" s="4"/>
      <c r="I29" s="4"/>
      <c r="J29" s="4"/>
      <c r="K29" s="7"/>
      <c r="L29" s="9"/>
      <c r="M29" s="13"/>
      <c r="N29" s="14"/>
      <c r="O29" s="15"/>
    </row>
    <row r="30" s="1" customFormat="1" customHeight="1" spans="1:15">
      <c r="A30" s="5" t="s">
        <v>98</v>
      </c>
      <c r="B30" s="4" t="s">
        <v>81</v>
      </c>
      <c r="C30" s="4" t="s">
        <v>87</v>
      </c>
      <c r="D30" s="4" t="s">
        <v>83</v>
      </c>
      <c r="E30" s="4">
        <v>4</v>
      </c>
      <c r="F30" s="4">
        <v>4</v>
      </c>
      <c r="G30" s="4">
        <v>4</v>
      </c>
      <c r="H30" s="4">
        <v>2</v>
      </c>
      <c r="I30" s="4">
        <v>2</v>
      </c>
      <c r="J30" s="4">
        <v>16</v>
      </c>
      <c r="K30" s="7">
        <v>16</v>
      </c>
      <c r="L30" s="9">
        <v>8</v>
      </c>
      <c r="M30" s="13">
        <f>K30/L30</f>
        <v>2</v>
      </c>
      <c r="N30" s="14"/>
      <c r="O30" s="15">
        <v>1</v>
      </c>
    </row>
    <row r="31" s="1" customFormat="1" customHeight="1" spans="1:15">
      <c r="A31" s="6"/>
      <c r="B31" s="4"/>
      <c r="C31" s="4"/>
      <c r="D31" s="4"/>
      <c r="E31" s="4"/>
      <c r="F31" s="4"/>
      <c r="G31" s="4"/>
      <c r="H31" s="4"/>
      <c r="I31" s="4"/>
      <c r="J31" s="4"/>
      <c r="K31" s="7"/>
      <c r="L31" s="9"/>
      <c r="M31" s="13"/>
      <c r="N31" s="14"/>
      <c r="O31" s="15"/>
    </row>
    <row r="32" s="1" customFormat="1" ht="30" customHeight="1" spans="1:15">
      <c r="A32" s="4" t="s">
        <v>99</v>
      </c>
      <c r="B32" s="4" t="s">
        <v>81</v>
      </c>
      <c r="C32" s="4" t="s">
        <v>82</v>
      </c>
      <c r="D32" s="4" t="s">
        <v>83</v>
      </c>
      <c r="E32" s="4">
        <v>50</v>
      </c>
      <c r="F32" s="4">
        <v>50</v>
      </c>
      <c r="G32" s="4">
        <v>50</v>
      </c>
      <c r="H32" s="4">
        <v>25</v>
      </c>
      <c r="I32" s="4">
        <v>25</v>
      </c>
      <c r="J32" s="4">
        <v>200</v>
      </c>
      <c r="K32" s="7">
        <v>200</v>
      </c>
      <c r="L32" s="9">
        <v>8</v>
      </c>
      <c r="M32" s="13">
        <f>K32/L32</f>
        <v>25</v>
      </c>
      <c r="N32" s="14">
        <v>7</v>
      </c>
      <c r="O32" s="15">
        <v>2</v>
      </c>
    </row>
    <row r="33" s="1" customFormat="1" customHeight="1" spans="1:15">
      <c r="A33" s="5" t="s">
        <v>100</v>
      </c>
      <c r="B33" s="4" t="s">
        <v>81</v>
      </c>
      <c r="C33" s="4" t="s">
        <v>82</v>
      </c>
      <c r="D33" s="4" t="s">
        <v>83</v>
      </c>
      <c r="E33" s="4">
        <v>50</v>
      </c>
      <c r="F33" s="4">
        <v>50</v>
      </c>
      <c r="G33" s="4">
        <v>50</v>
      </c>
      <c r="H33" s="4">
        <v>25</v>
      </c>
      <c r="I33" s="4">
        <v>25</v>
      </c>
      <c r="J33" s="4">
        <v>200</v>
      </c>
      <c r="K33" s="8">
        <v>200</v>
      </c>
      <c r="L33" s="16">
        <v>8</v>
      </c>
      <c r="M33" s="17">
        <f>K33/L33</f>
        <v>25</v>
      </c>
      <c r="N33" s="18">
        <v>7</v>
      </c>
      <c r="O33" s="19">
        <v>2</v>
      </c>
    </row>
    <row r="34" s="1" customFormat="1" customHeight="1" spans="1:15">
      <c r="A34" s="6"/>
      <c r="B34" s="4"/>
      <c r="C34" s="4"/>
      <c r="D34" s="4"/>
      <c r="E34" s="4"/>
      <c r="F34" s="4"/>
      <c r="G34" s="4"/>
      <c r="H34" s="4"/>
      <c r="I34" s="4"/>
      <c r="J34" s="4"/>
      <c r="K34" s="20"/>
      <c r="L34" s="21"/>
      <c r="M34" s="22"/>
      <c r="N34" s="23"/>
      <c r="O34" s="24"/>
    </row>
    <row r="35" s="1" customFormat="1" spans="11:15">
      <c r="K35" s="25"/>
      <c r="N35" s="25">
        <f>SUM(N3:N34)</f>
        <v>77</v>
      </c>
      <c r="O35" s="25">
        <f>SUM(O3:O34)</f>
        <v>14</v>
      </c>
    </row>
    <row r="36" s="1" customFormat="1" spans="11:11">
      <c r="K36" s="25"/>
    </row>
    <row r="37" s="1" customFormat="1" spans="11:11">
      <c r="K37" s="25"/>
    </row>
    <row r="38" s="1" customFormat="1" spans="11:11">
      <c r="K38" s="25"/>
    </row>
    <row r="39" s="1" customFormat="1" spans="11:11">
      <c r="K39" s="25"/>
    </row>
    <row r="40" s="1" customFormat="1" spans="11:11">
      <c r="K40" s="25"/>
    </row>
    <row r="41" s="1" customFormat="1" spans="11:11">
      <c r="K41" s="25"/>
    </row>
    <row r="42" s="1" customFormat="1" spans="11:11">
      <c r="K42" s="25"/>
    </row>
  </sheetData>
  <mergeCells count="226">
    <mergeCell ref="A1:O1"/>
    <mergeCell ref="A3:A4"/>
    <mergeCell ref="A5:A6"/>
    <mergeCell ref="A7:A8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3:A34"/>
    <mergeCell ref="B3:B4"/>
    <mergeCell ref="B5:B6"/>
    <mergeCell ref="B7:B8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3:B34"/>
    <mergeCell ref="C3:C4"/>
    <mergeCell ref="C5:C6"/>
    <mergeCell ref="C7:C8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3:C34"/>
    <mergeCell ref="D3:D4"/>
    <mergeCell ref="D5:D6"/>
    <mergeCell ref="D7:D8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3:D34"/>
    <mergeCell ref="E3:E4"/>
    <mergeCell ref="E5:E6"/>
    <mergeCell ref="E7:E8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3:E34"/>
    <mergeCell ref="F3:F4"/>
    <mergeCell ref="F5:F6"/>
    <mergeCell ref="F7:F8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3:F34"/>
    <mergeCell ref="G3:G4"/>
    <mergeCell ref="G5:G6"/>
    <mergeCell ref="G7:G8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3:G34"/>
    <mergeCell ref="H3:H4"/>
    <mergeCell ref="H5:H6"/>
    <mergeCell ref="H7:H8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3:H34"/>
    <mergeCell ref="I3:I4"/>
    <mergeCell ref="I5:I6"/>
    <mergeCell ref="I7:I8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3:I34"/>
    <mergeCell ref="J3:J4"/>
    <mergeCell ref="J5:J6"/>
    <mergeCell ref="J7:J8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3:J34"/>
    <mergeCell ref="K3:K4"/>
    <mergeCell ref="K5:K6"/>
    <mergeCell ref="K7:K8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3:K34"/>
    <mergeCell ref="L3:L4"/>
    <mergeCell ref="L5:L6"/>
    <mergeCell ref="L7:L8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3:L34"/>
    <mergeCell ref="M3:M4"/>
    <mergeCell ref="M5:M6"/>
    <mergeCell ref="M7:M8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3:M34"/>
    <mergeCell ref="N3:N4"/>
    <mergeCell ref="N5:N6"/>
    <mergeCell ref="N7:N8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3:N34"/>
    <mergeCell ref="O3:O4"/>
    <mergeCell ref="O5:O6"/>
    <mergeCell ref="O7:O8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3:O34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2025-06-04T03:20:06Z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4F78595BA1C748B48FC39F90EED38CD4_13</vt:lpwstr>
  </property>
  <property fmtid="{D5CDD505-2E9C-101B-9397-08002B2CF9AE}" pid="3" name="KSOProductBuildVer">
    <vt:lpwstr>2052-12.1.0.21171</vt:lpwstr>
  </property>
</Properties>
</file>