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Z:\共有文件\商贸\国際部案件　製品\2 SACOOR\25FW\PO、発注関係\"/>
    </mc:Choice>
  </mc:AlternateContent>
  <xr:revisionPtr revIDLastSave="0" documentId="13_ncr:1_{8CDC6F2E-9694-48B9-B9F6-6BB5CE5E79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美尔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111" i="1" l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E111" i="1"/>
  <c r="G57" i="1" l="1"/>
  <c r="E104" i="1"/>
  <c r="G109" i="1"/>
  <c r="G108" i="1"/>
  <c r="G107" i="1"/>
  <c r="G106" i="1"/>
  <c r="G105" i="1"/>
  <c r="G104" i="1"/>
  <c r="G101" i="1"/>
  <c r="G100" i="1"/>
  <c r="G99" i="1"/>
  <c r="G98" i="1"/>
  <c r="G97" i="1"/>
  <c r="F97" i="1"/>
  <c r="G96" i="1"/>
  <c r="F96" i="1"/>
  <c r="G95" i="1"/>
  <c r="G94" i="1"/>
  <c r="G93" i="1"/>
  <c r="G90" i="1"/>
  <c r="G89" i="1"/>
  <c r="G88" i="1"/>
  <c r="G87" i="1"/>
  <c r="G86" i="1"/>
  <c r="G85" i="1"/>
  <c r="G84" i="1"/>
  <c r="G83" i="1"/>
  <c r="G82" i="1"/>
  <c r="G81" i="1"/>
  <c r="G78" i="1"/>
  <c r="G77" i="1"/>
  <c r="G76" i="1"/>
  <c r="G75" i="1"/>
  <c r="G74" i="1"/>
  <c r="G73" i="1"/>
  <c r="G72" i="1"/>
  <c r="G71" i="1"/>
  <c r="G70" i="1"/>
  <c r="G69" i="1"/>
  <c r="G66" i="1"/>
  <c r="G65" i="1"/>
  <c r="G64" i="1"/>
  <c r="G63" i="1"/>
  <c r="G62" i="1"/>
  <c r="G61" i="1"/>
  <c r="G60" i="1"/>
  <c r="G59" i="1"/>
  <c r="G58" i="1"/>
  <c r="G30" i="1"/>
  <c r="G29" i="1"/>
  <c r="G28" i="1"/>
  <c r="G27" i="1"/>
  <c r="G26" i="1"/>
  <c r="G25" i="1"/>
  <c r="G24" i="1"/>
  <c r="G23" i="1"/>
  <c r="G22" i="1"/>
  <c r="G21" i="1"/>
  <c r="G54" i="1"/>
  <c r="G53" i="1"/>
  <c r="G52" i="1"/>
  <c r="G51" i="1"/>
  <c r="G50" i="1"/>
  <c r="G49" i="1"/>
  <c r="G48" i="1"/>
  <c r="G47" i="1"/>
  <c r="G46" i="1"/>
  <c r="G45" i="1"/>
  <c r="G42" i="1"/>
  <c r="G41" i="1"/>
  <c r="G40" i="1"/>
  <c r="G39" i="1"/>
  <c r="G38" i="1"/>
  <c r="G37" i="1"/>
  <c r="G36" i="1"/>
  <c r="G35" i="1"/>
  <c r="G34" i="1"/>
  <c r="G33" i="1"/>
  <c r="G18" i="1"/>
  <c r="G17" i="1"/>
  <c r="G16" i="1"/>
  <c r="G15" i="1"/>
  <c r="G14" i="1"/>
  <c r="G13" i="1"/>
  <c r="G12" i="1"/>
  <c r="G11" i="1"/>
  <c r="G10" i="1"/>
  <c r="G9" i="1"/>
  <c r="E90" i="1"/>
  <c r="E100" i="1"/>
  <c r="E99" i="1"/>
  <c r="E98" i="1"/>
  <c r="F98" i="1" s="1"/>
  <c r="E97" i="1"/>
  <c r="E96" i="1"/>
  <c r="E95" i="1"/>
  <c r="E94" i="1"/>
  <c r="E93" i="1"/>
  <c r="E101" i="1"/>
  <c r="E108" i="1"/>
  <c r="E107" i="1"/>
  <c r="E106" i="1"/>
  <c r="E105" i="1"/>
  <c r="F105" i="1" s="1"/>
  <c r="E109" i="1"/>
  <c r="AL31" i="1"/>
  <c r="AE102" i="1"/>
  <c r="T102" i="1"/>
  <c r="W102" i="1"/>
  <c r="V102" i="1"/>
  <c r="U102" i="1"/>
  <c r="S102" i="1"/>
  <c r="R102" i="1"/>
  <c r="Q102" i="1"/>
  <c r="P102" i="1"/>
  <c r="O102" i="1"/>
  <c r="M102" i="1"/>
  <c r="N102" i="1"/>
  <c r="J102" i="1"/>
  <c r="I102" i="1"/>
  <c r="G31" i="1" l="1"/>
  <c r="G91" i="1"/>
  <c r="F94" i="1"/>
  <c r="G19" i="1"/>
  <c r="F93" i="1"/>
  <c r="F95" i="1"/>
  <c r="F90" i="1"/>
  <c r="G67" i="1"/>
  <c r="F99" i="1"/>
  <c r="G79" i="1"/>
  <c r="G102" i="1"/>
  <c r="F100" i="1"/>
  <c r="G43" i="1"/>
  <c r="G55" i="1"/>
  <c r="F101" i="1"/>
  <c r="F102" i="1" s="1"/>
  <c r="F107" i="1"/>
  <c r="F109" i="1"/>
  <c r="F106" i="1"/>
  <c r="F108" i="1"/>
  <c r="E110" i="1"/>
  <c r="F104" i="1"/>
  <c r="G110" i="1"/>
  <c r="E102" i="1"/>
  <c r="G123" i="1"/>
  <c r="G119" i="1"/>
  <c r="G121" i="1"/>
  <c r="G122" i="1"/>
  <c r="E124" i="1"/>
  <c r="H124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33" i="1"/>
  <c r="F3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W19" i="1"/>
  <c r="AV19" i="1"/>
  <c r="AU19" i="1"/>
  <c r="AT19" i="1"/>
  <c r="AS19" i="1"/>
  <c r="AR19" i="1"/>
  <c r="AQ19" i="1"/>
  <c r="AP19" i="1"/>
  <c r="AO19" i="1"/>
  <c r="AN19" i="1"/>
  <c r="AM19" i="1"/>
  <c r="AX19" i="1"/>
  <c r="F110" i="1" l="1"/>
  <c r="F19" i="1"/>
  <c r="F91" i="1"/>
  <c r="F79" i="1"/>
  <c r="F55" i="1"/>
  <c r="F67" i="1"/>
  <c r="F31" i="1"/>
  <c r="F43" i="1"/>
  <c r="E125" i="1"/>
  <c r="H125" i="1" s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AK102" i="1"/>
  <c r="AJ102" i="1"/>
  <c r="AI102" i="1"/>
  <c r="AH102" i="1"/>
  <c r="AG102" i="1"/>
  <c r="AF102" i="1"/>
  <c r="AD102" i="1"/>
  <c r="AC102" i="1"/>
  <c r="AB102" i="1"/>
  <c r="AA102" i="1"/>
  <c r="Z102" i="1"/>
  <c r="Y102" i="1"/>
  <c r="X102" i="1"/>
  <c r="L102" i="1"/>
  <c r="K102" i="1"/>
  <c r="AL102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AL91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AL67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I55" i="1"/>
  <c r="J55" i="1"/>
  <c r="J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I43" i="1"/>
  <c r="AL43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AL19" i="1"/>
  <c r="E91" i="1"/>
  <c r="E123" i="1" s="1"/>
  <c r="H123" i="1" s="1"/>
  <c r="E79" i="1"/>
  <c r="E122" i="1" s="1"/>
  <c r="H122" i="1" s="1"/>
  <c r="E67" i="1"/>
  <c r="E121" i="1" s="1"/>
  <c r="H121" i="1" s="1"/>
  <c r="E31" i="1"/>
  <c r="E120" i="1" s="1"/>
  <c r="H120" i="1" s="1"/>
  <c r="E55" i="1"/>
  <c r="E119" i="1" s="1"/>
  <c r="H119" i="1" s="1"/>
  <c r="E43" i="1"/>
  <c r="E118" i="1" s="1"/>
  <c r="H118" i="1" s="1"/>
  <c r="E19" i="1"/>
  <c r="E117" i="1" l="1"/>
  <c r="E126" i="1"/>
  <c r="H117" i="1"/>
</calcChain>
</file>

<file path=xl/sharedStrings.xml><?xml version="1.0" encoding="utf-8"?>
<sst xmlns="http://schemas.openxmlformats.org/spreadsheetml/2006/main" count="546" uniqueCount="124">
  <si>
    <t>SACOOR BROTHERS GROUP</t>
  </si>
  <si>
    <t>Takisada-Nagoya CO LTD</t>
  </si>
  <si>
    <t>STYLE</t>
  </si>
  <si>
    <t>REFERENCE</t>
  </si>
  <si>
    <t>COLOUR</t>
  </si>
  <si>
    <t>SIZE</t>
  </si>
  <si>
    <t>TOTAL</t>
  </si>
  <si>
    <t>STORE</t>
  </si>
  <si>
    <t>CURRENCY</t>
  </si>
  <si>
    <t>INVOICE</t>
  </si>
  <si>
    <t>DELIVER</t>
  </si>
  <si>
    <t>SS866</t>
  </si>
  <si>
    <t>AE, IQD</t>
  </si>
  <si>
    <t>Worldtex</t>
  </si>
  <si>
    <t>Dubai</t>
  </si>
  <si>
    <t>SS900</t>
  </si>
  <si>
    <t>FSLGE</t>
  </si>
  <si>
    <t>AE, GEL</t>
  </si>
  <si>
    <t>FSLJO</t>
  </si>
  <si>
    <t>AE, JOD</t>
  </si>
  <si>
    <t>SS968</t>
  </si>
  <si>
    <t>MY, MYR</t>
  </si>
  <si>
    <t>Malaysia</t>
  </si>
  <si>
    <t>SS969</t>
  </si>
  <si>
    <t>FON</t>
  </si>
  <si>
    <t>IOI</t>
  </si>
  <si>
    <t>MBGV</t>
  </si>
  <si>
    <t>MGAR</t>
  </si>
  <si>
    <t>MGPP</t>
  </si>
  <si>
    <t>MKLC</t>
  </si>
  <si>
    <t>MLAL</t>
  </si>
  <si>
    <t>MPAV</t>
  </si>
  <si>
    <t>SUNW</t>
  </si>
  <si>
    <t>SA-DHA</t>
  </si>
  <si>
    <t>AE, SAR</t>
  </si>
  <si>
    <t>Saudi</t>
  </si>
  <si>
    <t>SA-HAY</t>
  </si>
  <si>
    <t>SA-MOA</t>
  </si>
  <si>
    <t>SA-NAK</t>
  </si>
  <si>
    <t>SA-PAN</t>
  </si>
  <si>
    <t>SA-RAS</t>
  </si>
  <si>
    <t>SA-RGL</t>
  </si>
  <si>
    <t>AYAS</t>
  </si>
  <si>
    <t>AE, AED</t>
  </si>
  <si>
    <t>UAE</t>
  </si>
  <si>
    <t>BBCC</t>
  </si>
  <si>
    <t>AE, BHD</t>
  </si>
  <si>
    <t>DDUM</t>
  </si>
  <si>
    <t>DMCC</t>
  </si>
  <si>
    <t>DMOE</t>
  </si>
  <si>
    <t>MON</t>
  </si>
  <si>
    <t>QDFC</t>
  </si>
  <si>
    <t>AE, QAR</t>
  </si>
  <si>
    <t>QDFCK</t>
  </si>
  <si>
    <t>FAT 9027W.1496 V2</t>
  </si>
  <si>
    <t>DBL</t>
  </si>
  <si>
    <t>FAT 9027W.1495 V2</t>
  </si>
  <si>
    <t>FAT 9003S.1498 V2</t>
  </si>
  <si>
    <t>FAT 9027W.1496.1 V2</t>
  </si>
  <si>
    <t>BLK</t>
  </si>
  <si>
    <t>S</t>
  </si>
  <si>
    <t>M</t>
  </si>
  <si>
    <t>L</t>
  </si>
  <si>
    <t>XL</t>
  </si>
  <si>
    <t>XXL</t>
  </si>
  <si>
    <t>3XL</t>
  </si>
  <si>
    <t>FAT 9027W.1497 V2</t>
  </si>
  <si>
    <t>FAT 9027W.1497.1 V2</t>
  </si>
  <si>
    <t>STN</t>
  </si>
  <si>
    <t>FAT 9027W.1497.2 V2</t>
  </si>
  <si>
    <t>BLZ 9008S.1497 V2</t>
  </si>
  <si>
    <t>CMD 9315.1497 V2</t>
  </si>
  <si>
    <t>生地</t>
    <phoneticPr fontId="2" type="noConversion"/>
  </si>
  <si>
    <t>着数</t>
    <phoneticPr fontId="2" type="noConversion"/>
  </si>
  <si>
    <t>用尺</t>
    <phoneticPr fontId="2" type="noConversion"/>
  </si>
  <si>
    <t>生地発注M</t>
    <phoneticPr fontId="2" type="noConversion"/>
  </si>
  <si>
    <t>2-621710 #29</t>
    <phoneticPr fontId="2" type="noConversion"/>
  </si>
  <si>
    <t>PAM</t>
  </si>
  <si>
    <t>PAR</t>
  </si>
  <si>
    <t>PAV</t>
  </si>
  <si>
    <t>PBR</t>
  </si>
  <si>
    <t>PCB</t>
  </si>
  <si>
    <t>PCO</t>
  </si>
  <si>
    <t>PFC</t>
  </si>
  <si>
    <t>PLR</t>
  </si>
  <si>
    <t>PNM</t>
  </si>
  <si>
    <t>POM</t>
  </si>
  <si>
    <t>PON</t>
  </si>
  <si>
    <t>PVG2</t>
  </si>
  <si>
    <t>PT, EUR</t>
  </si>
  <si>
    <t>Sacentro</t>
  </si>
  <si>
    <t>Portugal</t>
  </si>
  <si>
    <t>2-621803 #2</t>
    <phoneticPr fontId="2" type="noConversion"/>
  </si>
  <si>
    <r>
      <t>1044110</t>
    </r>
    <r>
      <rPr>
        <sz val="11"/>
        <color rgb="FF000000"/>
        <rFont val="Microsoft YaHei"/>
        <family val="2"/>
        <charset val="134"/>
      </rPr>
      <t>＃25</t>
    </r>
    <phoneticPr fontId="2" type="noConversion"/>
  </si>
  <si>
    <t>2-621710 #BK</t>
    <phoneticPr fontId="2" type="noConversion"/>
  </si>
  <si>
    <r>
      <t>9366115</t>
    </r>
    <r>
      <rPr>
        <sz val="11"/>
        <color rgb="FF000000"/>
        <rFont val="Microsoft YaHei"/>
        <family val="2"/>
        <charset val="134"/>
      </rPr>
      <t>＃</t>
    </r>
    <r>
      <rPr>
        <sz val="11"/>
        <color rgb="FF000000"/>
        <rFont val="Calibri"/>
        <family val="2"/>
      </rPr>
      <t>29</t>
    </r>
    <phoneticPr fontId="2" type="noConversion"/>
  </si>
  <si>
    <t>9366115#30</t>
    <phoneticPr fontId="2" type="noConversion"/>
  </si>
  <si>
    <t>9366115#09</t>
    <phoneticPr fontId="2" type="noConversion"/>
  </si>
  <si>
    <t>先上げ</t>
    <phoneticPr fontId="2" type="noConversion"/>
  </si>
  <si>
    <t>量産</t>
    <phoneticPr fontId="2" type="noConversion"/>
  </si>
  <si>
    <t>140/25/04</t>
  </si>
  <si>
    <t>139/25/04</t>
  </si>
  <si>
    <t>138/25/04</t>
  </si>
  <si>
    <t>138/25/04</t>
    <phoneticPr fontId="2" type="noConversion"/>
  </si>
  <si>
    <t>137/25/04</t>
  </si>
  <si>
    <t>137/25/04</t>
    <phoneticPr fontId="2" type="noConversion"/>
  </si>
  <si>
    <t>136/25/04</t>
  </si>
  <si>
    <t>136/25/04</t>
    <phoneticPr fontId="2" type="noConversion"/>
  </si>
  <si>
    <t>135/25/04</t>
  </si>
  <si>
    <t>135/25/04</t>
    <phoneticPr fontId="2" type="noConversion"/>
  </si>
  <si>
    <t>134/25/04</t>
  </si>
  <si>
    <t>134/25/04</t>
    <phoneticPr fontId="2" type="noConversion"/>
  </si>
  <si>
    <t>67/25/01</t>
  </si>
  <si>
    <t>PO</t>
    <phoneticPr fontId="2" type="noConversion"/>
  </si>
  <si>
    <t>2-621710 #29</t>
  </si>
  <si>
    <t>2-621803 #2</t>
  </si>
  <si>
    <t>1044110＃25</t>
  </si>
  <si>
    <t>2-621710 #BK</t>
  </si>
  <si>
    <t>9366115#30</t>
  </si>
  <si>
    <t>9366115#29</t>
  </si>
  <si>
    <t>9366115#29</t>
    <phoneticPr fontId="2" type="noConversion"/>
  </si>
  <si>
    <t>9366115#09</t>
  </si>
  <si>
    <t>TOTAL</t>
    <phoneticPr fontId="2" type="noConversion"/>
  </si>
  <si>
    <t>普通体型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</si>
</sst>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);[Red]\(0\)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9"/>
      <name val="DengXian"/>
      <family val="3"/>
      <charset val="134"/>
    </font>
    <font>
      <sz val="11"/>
      <color rgb="FF000000"/>
      <name val="游ゴシック"/>
      <family val="3"/>
      <charset val="128"/>
    </font>
    <font>
      <sz val="11"/>
      <color rgb="FF000000"/>
      <name val="Microsoft YaHei"/>
      <family val="2"/>
      <charset val="134"/>
    </font>
    <font>
      <sz val="11"/>
      <color rgb="FF000000"/>
      <name val="Microsoft YaHei"/>
      <family val="2"/>
      <charset val="128"/>
    </font>
    <font>
      <sz val="11"/>
      <color rgb="FF000000"/>
      <name val="Microsoft YaHe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0D0D0"/>
        <bgColor rgb="FFD0D0D0"/>
      </patternFill>
    </fill>
    <fill>
      <patternFill patternType="solid">
        <fgColor rgb="FF98BC61"/>
        <bgColor rgb="FF98BC61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rgb="FFD0D0D0"/>
      </patternFill>
    </fill>
    <fill>
      <patternFill patternType="solid">
        <fgColor theme="6" tint="0.79998168889431442"/>
        <bgColor rgb="FFD0D0D0"/>
      </patternFill>
    </fill>
    <fill>
      <patternFill patternType="solid">
        <fgColor rgb="FF00B0F0"/>
        <bgColor rgb="FFD0D0D0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49" fontId="0" fillId="0" borderId="0" xfId="0" applyNumberFormat="1" applyAlignment="1">
      <alignment horizontal="left" indent="1"/>
    </xf>
    <xf numFmtId="1" fontId="0" fillId="0" borderId="0" xfId="0" applyNumberFormat="1"/>
    <xf numFmtId="49" fontId="1" fillId="3" borderId="1" xfId="0" applyNumberFormat="1" applyFont="1" applyFill="1" applyBorder="1" applyAlignment="1">
      <alignment horizontal="right" indent="1"/>
    </xf>
    <xf numFmtId="49" fontId="1" fillId="3" borderId="2" xfId="0" applyNumberFormat="1" applyFont="1" applyFill="1" applyBorder="1" applyAlignment="1">
      <alignment horizontal="right" indent="1"/>
    </xf>
    <xf numFmtId="49" fontId="1" fillId="3" borderId="3" xfId="0" applyNumberFormat="1" applyFont="1" applyFill="1" applyBorder="1" applyAlignment="1">
      <alignment horizontal="right" indent="1"/>
    </xf>
    <xf numFmtId="49" fontId="0" fillId="3" borderId="4" xfId="0" applyNumberFormat="1" applyFill="1" applyBorder="1" applyAlignment="1">
      <alignment horizontal="right" indent="1"/>
    </xf>
    <xf numFmtId="49" fontId="0" fillId="3" borderId="0" xfId="0" applyNumberFormat="1" applyFill="1" applyAlignment="1">
      <alignment horizontal="right" indent="1"/>
    </xf>
    <xf numFmtId="49" fontId="0" fillId="3" borderId="5" xfId="0" applyNumberFormat="1" applyFill="1" applyBorder="1" applyAlignment="1">
      <alignment horizontal="right" indent="1"/>
    </xf>
    <xf numFmtId="0" fontId="0" fillId="0" borderId="4" xfId="0" applyBorder="1"/>
    <xf numFmtId="0" fontId="0" fillId="0" borderId="5" xfId="0" applyBorder="1"/>
    <xf numFmtId="1" fontId="0" fillId="0" borderId="0" xfId="0" applyNumberFormat="1" applyAlignment="1">
      <alignment horizontal="right" indent="1"/>
    </xf>
    <xf numFmtId="1" fontId="0" fillId="0" borderId="5" xfId="0" applyNumberFormat="1" applyBorder="1" applyAlignment="1">
      <alignment horizontal="right" inden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0" fillId="2" borderId="4" xfId="0" applyNumberFormat="1" applyFill="1" applyBorder="1" applyAlignment="1">
      <alignment horizontal="right" indent="1"/>
    </xf>
    <xf numFmtId="49" fontId="0" fillId="2" borderId="0" xfId="0" applyNumberFormat="1" applyFill="1" applyAlignment="1">
      <alignment horizontal="right" indent="1"/>
    </xf>
    <xf numFmtId="49" fontId="0" fillId="2" borderId="5" xfId="0" applyNumberFormat="1" applyFill="1" applyBorder="1" applyAlignment="1">
      <alignment horizontal="right" indent="1"/>
    </xf>
    <xf numFmtId="1" fontId="0" fillId="0" borderId="4" xfId="0" applyNumberFormat="1" applyBorder="1" applyAlignment="1">
      <alignment horizontal="righ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11" xfId="0" applyNumberFormat="1" applyBorder="1" applyAlignment="1">
      <alignment horizontal="right" indent="1"/>
    </xf>
    <xf numFmtId="49" fontId="0" fillId="0" borderId="12" xfId="0" applyNumberFormat="1" applyBorder="1" applyAlignment="1">
      <alignment horizontal="right"/>
    </xf>
    <xf numFmtId="0" fontId="0" fillId="0" borderId="12" xfId="0" applyBorder="1"/>
    <xf numFmtId="0" fontId="0" fillId="0" borderId="13" xfId="0" applyBorder="1"/>
    <xf numFmtId="1" fontId="0" fillId="0" borderId="13" xfId="0" applyNumberFormat="1" applyBorder="1" applyAlignment="1">
      <alignment horizontal="right" indent="1"/>
    </xf>
    <xf numFmtId="0" fontId="0" fillId="0" borderId="2" xfId="0" applyBorder="1"/>
    <xf numFmtId="0" fontId="0" fillId="0" borderId="14" xfId="0" applyBorder="1"/>
    <xf numFmtId="1" fontId="0" fillId="0" borderId="12" xfId="0" applyNumberFormat="1" applyBorder="1" applyAlignment="1">
      <alignment horizontal="right" indent="1"/>
    </xf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49" fontId="0" fillId="0" borderId="2" xfId="0" applyNumberFormat="1" applyBorder="1" applyAlignment="1">
      <alignment horizontal="left" indent="1"/>
    </xf>
    <xf numFmtId="49" fontId="0" fillId="5" borderId="4" xfId="0" applyNumberFormat="1" applyFill="1" applyBorder="1" applyAlignment="1">
      <alignment horizontal="left" indent="1"/>
    </xf>
    <xf numFmtId="1" fontId="0" fillId="5" borderId="0" xfId="0" applyNumberFormat="1" applyFill="1" applyAlignment="1">
      <alignment horizontal="left" indent="1"/>
    </xf>
    <xf numFmtId="49" fontId="0" fillId="5" borderId="0" xfId="0" applyNumberFormat="1" applyFill="1" applyAlignment="1">
      <alignment horizontal="left" indent="1"/>
    </xf>
    <xf numFmtId="1" fontId="0" fillId="4" borderId="8" xfId="0" applyNumberFormat="1" applyFill="1" applyBorder="1"/>
    <xf numFmtId="49" fontId="0" fillId="0" borderId="7" xfId="0" applyNumberFormat="1" applyBorder="1" applyAlignment="1">
      <alignment horizontal="left" indent="1"/>
    </xf>
    <xf numFmtId="1" fontId="0" fillId="4" borderId="8" xfId="0" applyNumberFormat="1" applyFill="1" applyBorder="1" applyAlignment="1">
      <alignment horizontal="right" indent="1"/>
    </xf>
    <xf numFmtId="0" fontId="3" fillId="0" borderId="0" xfId="0" applyFont="1"/>
    <xf numFmtId="0" fontId="4" fillId="0" borderId="0" xfId="0" applyFont="1"/>
    <xf numFmtId="0" fontId="5" fillId="0" borderId="15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right" indent="1"/>
    </xf>
    <xf numFmtId="49" fontId="8" fillId="2" borderId="2" xfId="0" applyNumberFormat="1" applyFont="1" applyFill="1" applyBorder="1" applyAlignment="1">
      <alignment horizontal="right" indent="1"/>
    </xf>
    <xf numFmtId="49" fontId="8" fillId="2" borderId="3" xfId="0" applyNumberFormat="1" applyFont="1" applyFill="1" applyBorder="1" applyAlignment="1">
      <alignment horizontal="right" indent="1"/>
    </xf>
    <xf numFmtId="49" fontId="7" fillId="0" borderId="0" xfId="0" applyNumberFormat="1" applyFont="1" applyAlignment="1">
      <alignment horizontal="left" indent="1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/>
    <xf numFmtId="0" fontId="7" fillId="0" borderId="16" xfId="0" applyFont="1" applyBorder="1"/>
    <xf numFmtId="1" fontId="0" fillId="0" borderId="16" xfId="0" applyNumberFormat="1" applyBorder="1"/>
    <xf numFmtId="0" fontId="0" fillId="4" borderId="16" xfId="0" applyFill="1" applyBorder="1"/>
    <xf numFmtId="0" fontId="0" fillId="0" borderId="16" xfId="0" applyBorder="1"/>
    <xf numFmtId="176" fontId="0" fillId="0" borderId="16" xfId="0" applyNumberFormat="1" applyBorder="1"/>
    <xf numFmtId="49" fontId="0" fillId="5" borderId="16" xfId="0" applyNumberFormat="1" applyFill="1" applyBorder="1" applyAlignment="1">
      <alignment horizontal="left" indent="1"/>
    </xf>
    <xf numFmtId="1" fontId="0" fillId="5" borderId="16" xfId="0" applyNumberFormat="1" applyFill="1" applyBorder="1" applyAlignment="1">
      <alignment horizontal="left" indent="1"/>
    </xf>
    <xf numFmtId="0" fontId="3" fillId="0" borderId="0" xfId="0" applyFont="1" applyAlignment="1">
      <alignment horizontal="center" vertical="center"/>
    </xf>
    <xf numFmtId="49" fontId="0" fillId="0" borderId="0" xfId="0" applyNumberFormat="1" applyAlignment="1">
      <alignment horizontal="right" indent="1"/>
    </xf>
    <xf numFmtId="49" fontId="1" fillId="6" borderId="1" xfId="0" applyNumberFormat="1" applyFont="1" applyFill="1" applyBorder="1" applyAlignment="1">
      <alignment horizontal="right" indent="1"/>
    </xf>
    <xf numFmtId="49" fontId="1" fillId="6" borderId="2" xfId="0" applyNumberFormat="1" applyFont="1" applyFill="1" applyBorder="1" applyAlignment="1">
      <alignment horizontal="right" indent="1"/>
    </xf>
    <xf numFmtId="49" fontId="0" fillId="6" borderId="4" xfId="0" applyNumberFormat="1" applyFill="1" applyBorder="1" applyAlignment="1">
      <alignment horizontal="right" indent="1"/>
    </xf>
    <xf numFmtId="49" fontId="0" fillId="6" borderId="0" xfId="0" applyNumberFormat="1" applyFill="1" applyAlignment="1">
      <alignment horizontal="right" indent="1"/>
    </xf>
    <xf numFmtId="49" fontId="1" fillId="6" borderId="3" xfId="0" applyNumberFormat="1" applyFont="1" applyFill="1" applyBorder="1" applyAlignment="1">
      <alignment horizontal="right" indent="1"/>
    </xf>
    <xf numFmtId="49" fontId="0" fillId="6" borderId="5" xfId="0" applyNumberFormat="1" applyFill="1" applyBorder="1" applyAlignment="1">
      <alignment horizontal="right" indent="1"/>
    </xf>
    <xf numFmtId="49" fontId="1" fillId="7" borderId="1" xfId="0" applyNumberFormat="1" applyFont="1" applyFill="1" applyBorder="1" applyAlignment="1">
      <alignment horizontal="right" indent="1"/>
    </xf>
    <xf numFmtId="49" fontId="1" fillId="7" borderId="2" xfId="0" applyNumberFormat="1" applyFont="1" applyFill="1" applyBorder="1" applyAlignment="1">
      <alignment horizontal="right" indent="1"/>
    </xf>
    <xf numFmtId="49" fontId="1" fillId="7" borderId="3" xfId="0" applyNumberFormat="1" applyFont="1" applyFill="1" applyBorder="1" applyAlignment="1">
      <alignment horizontal="right" indent="1"/>
    </xf>
    <xf numFmtId="49" fontId="0" fillId="7" borderId="4" xfId="0" applyNumberFormat="1" applyFill="1" applyBorder="1" applyAlignment="1">
      <alignment horizontal="right" indent="1"/>
    </xf>
    <xf numFmtId="49" fontId="0" fillId="7" borderId="0" xfId="0" applyNumberFormat="1" applyFill="1" applyAlignment="1">
      <alignment horizontal="right" indent="1"/>
    </xf>
    <xf numFmtId="49" fontId="0" fillId="7" borderId="5" xfId="0" applyNumberFormat="1" applyFill="1" applyBorder="1" applyAlignment="1">
      <alignment horizontal="right" indent="1"/>
    </xf>
    <xf numFmtId="49" fontId="1" fillId="8" borderId="1" xfId="0" applyNumberFormat="1" applyFont="1" applyFill="1" applyBorder="1" applyAlignment="1">
      <alignment horizontal="right" indent="1"/>
    </xf>
    <xf numFmtId="49" fontId="1" fillId="8" borderId="2" xfId="0" applyNumberFormat="1" applyFont="1" applyFill="1" applyBorder="1" applyAlignment="1">
      <alignment horizontal="right" indent="1"/>
    </xf>
    <xf numFmtId="49" fontId="1" fillId="8" borderId="3" xfId="0" applyNumberFormat="1" applyFont="1" applyFill="1" applyBorder="1" applyAlignment="1">
      <alignment horizontal="right" indent="1"/>
    </xf>
    <xf numFmtId="49" fontId="0" fillId="8" borderId="4" xfId="0" applyNumberFormat="1" applyFill="1" applyBorder="1" applyAlignment="1">
      <alignment horizontal="right" indent="1"/>
    </xf>
    <xf numFmtId="49" fontId="0" fillId="8" borderId="0" xfId="0" applyNumberFormat="1" applyFill="1" applyAlignment="1">
      <alignment horizontal="right" indent="1"/>
    </xf>
    <xf numFmtId="49" fontId="0" fillId="8" borderId="5" xfId="0" applyNumberFormat="1" applyFill="1" applyBorder="1" applyAlignment="1">
      <alignment horizontal="right" indent="1"/>
    </xf>
    <xf numFmtId="49" fontId="8" fillId="2" borderId="0" xfId="0" applyNumberFormat="1" applyFont="1" applyFill="1" applyAlignment="1">
      <alignment horizontal="right" vertical="center" indent="1"/>
    </xf>
    <xf numFmtId="0" fontId="0" fillId="0" borderId="0" xfId="0" applyAlignment="1">
      <alignment horizontal="left"/>
    </xf>
    <xf numFmtId="0" fontId="7" fillId="0" borderId="0" xfId="0" applyFont="1"/>
    <xf numFmtId="49" fontId="0" fillId="5" borderId="1" xfId="0" applyNumberFormat="1" applyFill="1" applyBorder="1" applyAlignment="1">
      <alignment horizontal="left" indent="1"/>
    </xf>
    <xf numFmtId="1" fontId="0" fillId="5" borderId="2" xfId="0" applyNumberFormat="1" applyFill="1" applyBorder="1" applyAlignment="1">
      <alignment horizontal="left" indent="1"/>
    </xf>
    <xf numFmtId="49" fontId="0" fillId="5" borderId="2" xfId="0" applyNumberFormat="1" applyFill="1" applyBorder="1" applyAlignment="1">
      <alignment horizontal="left" indent="1"/>
    </xf>
    <xf numFmtId="49" fontId="1" fillId="2" borderId="17" xfId="0" applyNumberFormat="1" applyFont="1" applyFill="1" applyBorder="1" applyAlignment="1">
      <alignment horizontal="right" vertical="center" indent="1"/>
    </xf>
    <xf numFmtId="49" fontId="1" fillId="2" borderId="18" xfId="0" applyNumberFormat="1" applyFont="1" applyFill="1" applyBorder="1" applyAlignment="1">
      <alignment horizontal="right" vertical="center" indent="1"/>
    </xf>
    <xf numFmtId="49" fontId="8" fillId="2" borderId="20" xfId="0" applyNumberFormat="1" applyFont="1" applyFill="1" applyBorder="1" applyAlignment="1">
      <alignment horizontal="right" vertical="center" indent="1"/>
    </xf>
    <xf numFmtId="49" fontId="7" fillId="0" borderId="20" xfId="0" applyNumberFormat="1" applyFont="1" applyBorder="1" applyAlignment="1">
      <alignment horizontal="center"/>
    </xf>
    <xf numFmtId="49" fontId="7" fillId="0" borderId="21" xfId="0" applyNumberFormat="1" applyFont="1" applyBorder="1" applyAlignment="1">
      <alignment horizontal="right" indent="1"/>
    </xf>
    <xf numFmtId="49" fontId="0" fillId="0" borderId="21" xfId="0" applyNumberFormat="1" applyBorder="1" applyAlignment="1">
      <alignment horizontal="right" indent="1"/>
    </xf>
    <xf numFmtId="49" fontId="0" fillId="0" borderId="22" xfId="0" applyNumberFormat="1" applyBorder="1" applyAlignment="1">
      <alignment horizontal="right" indent="1"/>
    </xf>
    <xf numFmtId="49" fontId="7" fillId="0" borderId="20" xfId="0" applyNumberFormat="1" applyFont="1" applyBorder="1" applyAlignment="1">
      <alignment horizontal="right" indent="1"/>
    </xf>
    <xf numFmtId="49" fontId="0" fillId="0" borderId="20" xfId="0" applyNumberFormat="1" applyBorder="1" applyAlignment="1">
      <alignment horizontal="right" indent="1"/>
    </xf>
    <xf numFmtId="49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1" fontId="0" fillId="0" borderId="20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77" fontId="7" fillId="0" borderId="0" xfId="0" applyNumberFormat="1" applyFont="1" applyAlignment="1">
      <alignment horizontal="right"/>
    </xf>
    <xf numFmtId="177" fontId="0" fillId="0" borderId="0" xfId="0" applyNumberFormat="1" applyAlignment="1">
      <alignment horizontal="right"/>
    </xf>
    <xf numFmtId="177" fontId="0" fillId="0" borderId="0" xfId="0" applyNumberFormat="1"/>
    <xf numFmtId="0" fontId="7" fillId="0" borderId="3" xfId="0" applyFont="1" applyBorder="1"/>
    <xf numFmtId="0" fontId="4" fillId="0" borderId="20" xfId="0" applyFont="1" applyBorder="1" applyAlignment="1">
      <alignment shrinkToFit="1"/>
    </xf>
    <xf numFmtId="49" fontId="0" fillId="8" borderId="19" xfId="0" applyNumberFormat="1" applyFill="1" applyBorder="1" applyAlignment="1">
      <alignment horizontal="right" indent="1"/>
    </xf>
    <xf numFmtId="1" fontId="0" fillId="4" borderId="6" xfId="0" applyNumberFormat="1" applyFill="1" applyBorder="1" applyAlignment="1">
      <alignment horizontal="right" indent="1"/>
    </xf>
    <xf numFmtId="1" fontId="0" fillId="4" borderId="7" xfId="0" applyNumberFormat="1" applyFill="1" applyBorder="1" applyAlignment="1">
      <alignment horizontal="right" indent="1"/>
    </xf>
    <xf numFmtId="1" fontId="1" fillId="0" borderId="1" xfId="0" applyNumberFormat="1" applyFont="1" applyBorder="1" applyAlignment="1">
      <alignment horizontal="right" vertical="center" indent="1"/>
    </xf>
    <xf numFmtId="1" fontId="1" fillId="0" borderId="3" xfId="0" applyNumberFormat="1" applyFont="1" applyBorder="1" applyAlignment="1">
      <alignment horizontal="right" vertical="center" indent="1"/>
    </xf>
    <xf numFmtId="1" fontId="1" fillId="0" borderId="0" xfId="0" applyNumberFormat="1" applyFont="1"/>
    <xf numFmtId="49" fontId="1" fillId="2" borderId="1" xfId="0" applyNumberFormat="1" applyFont="1" applyFill="1" applyBorder="1" applyAlignment="1">
      <alignment horizontal="left" vertical="center" indent="1"/>
    </xf>
    <xf numFmtId="0" fontId="0" fillId="0" borderId="4" xfId="0" applyBorder="1"/>
    <xf numFmtId="0" fontId="0" fillId="0" borderId="6" xfId="0" applyBorder="1"/>
    <xf numFmtId="1" fontId="1" fillId="2" borderId="2" xfId="0" applyNumberFormat="1" applyFont="1" applyFill="1" applyBorder="1" applyAlignment="1">
      <alignment horizontal="left" vertical="center" indent="1"/>
    </xf>
    <xf numFmtId="0" fontId="0" fillId="0" borderId="0" xfId="0"/>
    <xf numFmtId="0" fontId="0" fillId="0" borderId="7" xfId="0" applyBorder="1"/>
    <xf numFmtId="49" fontId="1" fillId="2" borderId="2" xfId="0" applyNumberFormat="1" applyFont="1" applyFill="1" applyBorder="1" applyAlignment="1">
      <alignment horizontal="left" vertical="center" indent="1"/>
    </xf>
    <xf numFmtId="1" fontId="1" fillId="2" borderId="3" xfId="0" applyNumberFormat="1" applyFont="1" applyFill="1" applyBorder="1" applyAlignment="1">
      <alignment horizontal="right" vertical="center" indent="1"/>
    </xf>
    <xf numFmtId="0" fontId="0" fillId="0" borderId="5" xfId="0" applyBorder="1"/>
    <xf numFmtId="0" fontId="0" fillId="0" borderId="8" xfId="0" applyBorder="1"/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0</xdr:rowOff>
    </xdr:from>
    <xdr:ext cx="2857500" cy="130968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B15DF-7902-4556-BC10-E13BF4017D81}"/>
            </a:ext>
          </a:extLst>
        </xdr:cNvPr>
        <xdr:cNvSpPr txBox="1"/>
      </xdr:nvSpPr>
      <xdr:spPr>
        <a:xfrm>
          <a:off x="0" y="4321969"/>
          <a:ext cx="2857500" cy="1309687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WOOL 40%  POLYESTER 35%</a:t>
          </a:r>
        </a:p>
        <a:p>
          <a:r>
            <a:rPr lang="en-US" altLang="zh-CN" sz="1100" b="1"/>
            <a:t>  POLYAMIDE 25%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袖里成分：</a:t>
          </a:r>
          <a:r>
            <a:rPr lang="en-US" altLang="zh-CN" sz="1100" b="1"/>
            <a:t>POLYESTER</a:t>
          </a:r>
          <a:r>
            <a:rPr lang="en-US" altLang="zh-CN" sz="1100" b="1" baseline="0"/>
            <a:t> 100%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10</xdr:row>
      <xdr:rowOff>0</xdr:rowOff>
    </xdr:from>
    <xdr:ext cx="2857500" cy="132159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9086DA-0EE9-4DD4-8314-24B68FDC4041}"/>
            </a:ext>
          </a:extLst>
        </xdr:cNvPr>
        <xdr:cNvSpPr txBox="1"/>
      </xdr:nvSpPr>
      <xdr:spPr>
        <a:xfrm>
          <a:off x="0" y="2000250"/>
          <a:ext cx="2857500" cy="1321594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WOOL 40%  POLYESTER 35%</a:t>
          </a:r>
        </a:p>
        <a:p>
          <a:r>
            <a:rPr lang="en-US" altLang="zh-CN" sz="1100" b="1"/>
            <a:t>  POLYAMIDE 25%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袖里成分：</a:t>
          </a:r>
          <a:r>
            <a:rPr lang="en-US" altLang="zh-CN" sz="1100" b="1"/>
            <a:t>POLYESTER</a:t>
          </a:r>
          <a:r>
            <a:rPr lang="en-US" altLang="zh-CN" sz="1100" b="1" baseline="0"/>
            <a:t> 100%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34</xdr:row>
      <xdr:rowOff>0</xdr:rowOff>
    </xdr:from>
    <xdr:ext cx="2857500" cy="152400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470CC6-9BD1-473A-B950-9F50C91C02EF}"/>
            </a:ext>
          </a:extLst>
        </xdr:cNvPr>
        <xdr:cNvSpPr txBox="1"/>
      </xdr:nvSpPr>
      <xdr:spPr>
        <a:xfrm>
          <a:off x="0" y="8965406"/>
          <a:ext cx="2857500" cy="15240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57% WOOL 38% ELASTANE 5%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2857500" cy="152400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C883BC-DA0F-4841-A110-FE025319526F}"/>
            </a:ext>
          </a:extLst>
        </xdr:cNvPr>
        <xdr:cNvSpPr txBox="1"/>
      </xdr:nvSpPr>
      <xdr:spPr>
        <a:xfrm>
          <a:off x="0" y="11287125"/>
          <a:ext cx="2857500" cy="1524000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POLYAMIDE 91% ELASTANE 9%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2857500" cy="132159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F94E062-0D1A-4847-A45A-7CCE5A2CAD78}"/>
            </a:ext>
          </a:extLst>
        </xdr:cNvPr>
        <xdr:cNvSpPr txBox="1"/>
      </xdr:nvSpPr>
      <xdr:spPr>
        <a:xfrm>
          <a:off x="0" y="15168563"/>
          <a:ext cx="2857500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2857500" cy="1321593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3F62142F-2DA4-4F67-87E2-387FF9C88CA5}"/>
            </a:ext>
          </a:extLst>
        </xdr:cNvPr>
        <xdr:cNvSpPr txBox="1"/>
      </xdr:nvSpPr>
      <xdr:spPr>
        <a:xfrm>
          <a:off x="0" y="17490281"/>
          <a:ext cx="2857500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2857500" cy="1321593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71717BBD-040B-4C3D-8577-CADCE027510A}"/>
            </a:ext>
          </a:extLst>
        </xdr:cNvPr>
        <xdr:cNvSpPr txBox="1"/>
      </xdr:nvSpPr>
      <xdr:spPr>
        <a:xfrm>
          <a:off x="0" y="19812000"/>
          <a:ext cx="2857500" cy="1321593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套装</a:t>
          </a:r>
          <a:endParaRPr lang="en-US" altLang="ja-JP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zh-CN" sz="1400" b="1" baseline="0"/>
            <a:t>DROP 6</a:t>
          </a:r>
          <a:endParaRPr lang="en-US" altLang="ja-JP" sz="1400" b="1"/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2857500" cy="110728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414DF20-EF75-4D5E-9029-3C41EEA9E3B3}"/>
            </a:ext>
          </a:extLst>
        </xdr:cNvPr>
        <xdr:cNvSpPr txBox="1"/>
      </xdr:nvSpPr>
      <xdr:spPr>
        <a:xfrm>
          <a:off x="0" y="18252281"/>
          <a:ext cx="2857500" cy="1107281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 baseline="0"/>
            <a:t>单西</a:t>
          </a:r>
          <a:endParaRPr lang="en-US" altLang="ja-JP" sz="1100" b="1" baseline="0"/>
        </a:p>
      </xdr:txBody>
    </xdr:sp>
    <xdr:clientData/>
  </xdr:oneCellAnchor>
  <xdr:oneCellAnchor>
    <xdr:from>
      <xdr:col>0</xdr:col>
      <xdr:colOff>0</xdr:colOff>
      <xdr:row>104</xdr:row>
      <xdr:rowOff>95250</xdr:rowOff>
    </xdr:from>
    <xdr:ext cx="2012156" cy="869156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75140460-5837-4570-917F-46F0263595A1}"/>
            </a:ext>
          </a:extLst>
        </xdr:cNvPr>
        <xdr:cNvSpPr txBox="1"/>
      </xdr:nvSpPr>
      <xdr:spPr>
        <a:xfrm>
          <a:off x="0" y="24169688"/>
          <a:ext cx="2012156" cy="869156"/>
        </a:xfrm>
        <a:prstGeom prst="rect">
          <a:avLst/>
        </a:prstGeom>
        <a:solidFill>
          <a:srgbClr val="FFFF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zh-CN" altLang="en-US" sz="1100" b="1"/>
            <a:t>表布成分：</a:t>
          </a:r>
          <a:r>
            <a:rPr lang="en-US" altLang="zh-CN" sz="1100" b="1"/>
            <a:t>POLYESTER 100%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/>
            <a:t>没有里布</a:t>
          </a:r>
          <a:endParaRPr lang="en-US" altLang="zh-CN" sz="1100" b="1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zh-CN" sz="11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CN" altLang="en-US" sz="1100" b="1" baseline="0"/>
            <a:t>夹克衫</a:t>
          </a:r>
          <a:endParaRPr lang="en-US" altLang="zh-CN" sz="1100" b="1" baseline="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26"/>
  <sheetViews>
    <sheetView tabSelected="1" zoomScale="80" zoomScaleNormal="80" workbookViewId="0">
      <pane xSplit="5" ySplit="7" topLeftCell="F92" activePane="bottomRight" state="frozen"/>
      <selection pane="topRight" activeCell="F1" sqref="F1"/>
      <selection pane="bottomLeft" activeCell="A8" sqref="A8"/>
      <selection pane="bottomRight" activeCell="D100" sqref="D100"/>
    </sheetView>
  </sheetViews>
  <sheetFormatPr defaultRowHeight="15" x14ac:dyDescent="0.25"/>
  <cols>
    <col min="1" max="1" width="25" customWidth="1"/>
    <col min="2" max="2" width="15" customWidth="1"/>
    <col min="3" max="3" width="11" customWidth="1"/>
    <col min="4" max="4" width="18.42578125" bestFit="1" customWidth="1"/>
    <col min="5" max="5" width="8.5703125" bestFit="1" customWidth="1"/>
    <col min="6" max="6" width="10.7109375" customWidth="1"/>
    <col min="7" max="7" width="10.7109375" bestFit="1" customWidth="1"/>
    <col min="8" max="8" width="12.85546875" bestFit="1" customWidth="1"/>
    <col min="9" max="38" width="12" customWidth="1"/>
    <col min="39" max="50" width="10.7109375" bestFit="1" customWidth="1"/>
  </cols>
  <sheetData>
    <row r="1" spans="1:50" x14ac:dyDescent="0.25">
      <c r="A1" s="1" t="s">
        <v>0</v>
      </c>
    </row>
    <row r="2" spans="1:50" x14ac:dyDescent="0.25">
      <c r="A2" s="47"/>
    </row>
    <row r="3" spans="1:50" ht="19.5" thickBot="1" x14ac:dyDescent="0.35">
      <c r="A3" s="1" t="s">
        <v>1</v>
      </c>
      <c r="I3" s="42"/>
      <c r="J3" s="42"/>
      <c r="K3" s="42"/>
      <c r="L3" s="42"/>
      <c r="X3" s="57"/>
      <c r="Y3" s="57"/>
      <c r="Z3" s="57"/>
      <c r="AA3" s="57"/>
      <c r="AB3" s="57"/>
      <c r="AC3" s="57"/>
      <c r="AD3" s="57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</row>
    <row r="4" spans="1:50" x14ac:dyDescent="0.25">
      <c r="A4" s="118" t="s">
        <v>2</v>
      </c>
      <c r="B4" s="121" t="s">
        <v>3</v>
      </c>
      <c r="C4" s="124" t="s">
        <v>4</v>
      </c>
      <c r="D4" s="124" t="s">
        <v>5</v>
      </c>
      <c r="E4" s="125" t="s">
        <v>6</v>
      </c>
      <c r="F4" s="115"/>
      <c r="G4" s="116"/>
      <c r="H4" s="83" t="s">
        <v>7</v>
      </c>
      <c r="I4" s="3" t="s">
        <v>11</v>
      </c>
      <c r="J4" s="4" t="s">
        <v>15</v>
      </c>
      <c r="K4" s="4" t="s">
        <v>16</v>
      </c>
      <c r="L4" s="5" t="s">
        <v>18</v>
      </c>
      <c r="M4" s="71" t="s">
        <v>20</v>
      </c>
      <c r="N4" s="72" t="s">
        <v>23</v>
      </c>
      <c r="O4" s="72" t="s">
        <v>24</v>
      </c>
      <c r="P4" s="72" t="s">
        <v>25</v>
      </c>
      <c r="Q4" s="72" t="s">
        <v>26</v>
      </c>
      <c r="R4" s="72" t="s">
        <v>27</v>
      </c>
      <c r="S4" s="72" t="s">
        <v>28</v>
      </c>
      <c r="T4" s="72" t="s">
        <v>29</v>
      </c>
      <c r="U4" s="72" t="s">
        <v>30</v>
      </c>
      <c r="V4" s="72" t="s">
        <v>31</v>
      </c>
      <c r="W4" s="73" t="s">
        <v>32</v>
      </c>
      <c r="X4" s="65" t="s">
        <v>33</v>
      </c>
      <c r="Y4" s="66" t="s">
        <v>36</v>
      </c>
      <c r="Z4" s="66" t="s">
        <v>37</v>
      </c>
      <c r="AA4" s="66" t="s">
        <v>38</v>
      </c>
      <c r="AB4" s="66" t="s">
        <v>39</v>
      </c>
      <c r="AC4" s="66" t="s">
        <v>40</v>
      </c>
      <c r="AD4" s="67" t="s">
        <v>41</v>
      </c>
      <c r="AE4" s="59" t="s">
        <v>42</v>
      </c>
      <c r="AF4" s="60" t="s">
        <v>45</v>
      </c>
      <c r="AG4" s="60" t="s">
        <v>47</v>
      </c>
      <c r="AH4" s="60" t="s">
        <v>48</v>
      </c>
      <c r="AI4" s="60" t="s">
        <v>49</v>
      </c>
      <c r="AJ4" s="60" t="s">
        <v>50</v>
      </c>
      <c r="AK4" s="60" t="s">
        <v>51</v>
      </c>
      <c r="AL4" s="63" t="s">
        <v>53</v>
      </c>
      <c r="AM4" s="44" t="s">
        <v>77</v>
      </c>
      <c r="AN4" s="45" t="s">
        <v>78</v>
      </c>
      <c r="AO4" s="45" t="s">
        <v>79</v>
      </c>
      <c r="AP4" s="45" t="s">
        <v>80</v>
      </c>
      <c r="AQ4" s="45" t="s">
        <v>81</v>
      </c>
      <c r="AR4" s="45" t="s">
        <v>82</v>
      </c>
      <c r="AS4" s="45" t="s">
        <v>83</v>
      </c>
      <c r="AT4" s="45" t="s">
        <v>84</v>
      </c>
      <c r="AU4" s="45" t="s">
        <v>85</v>
      </c>
      <c r="AV4" s="45" t="s">
        <v>86</v>
      </c>
      <c r="AW4" s="45" t="s">
        <v>87</v>
      </c>
      <c r="AX4" s="46" t="s">
        <v>88</v>
      </c>
    </row>
    <row r="5" spans="1:50" x14ac:dyDescent="0.25">
      <c r="A5" s="119"/>
      <c r="B5" s="122"/>
      <c r="C5" s="122"/>
      <c r="D5" s="122"/>
      <c r="E5" s="126"/>
      <c r="F5" s="9"/>
      <c r="G5" s="10"/>
      <c r="H5" s="84" t="s">
        <v>8</v>
      </c>
      <c r="I5" s="6" t="s">
        <v>12</v>
      </c>
      <c r="J5" s="7" t="s">
        <v>12</v>
      </c>
      <c r="K5" s="7" t="s">
        <v>17</v>
      </c>
      <c r="L5" s="8" t="s">
        <v>19</v>
      </c>
      <c r="M5" s="74" t="s">
        <v>21</v>
      </c>
      <c r="N5" s="75" t="s">
        <v>21</v>
      </c>
      <c r="O5" s="75" t="s">
        <v>21</v>
      </c>
      <c r="P5" s="75" t="s">
        <v>21</v>
      </c>
      <c r="Q5" s="75" t="s">
        <v>21</v>
      </c>
      <c r="R5" s="75" t="s">
        <v>21</v>
      </c>
      <c r="S5" s="75" t="s">
        <v>21</v>
      </c>
      <c r="T5" s="75" t="s">
        <v>21</v>
      </c>
      <c r="U5" s="75" t="s">
        <v>21</v>
      </c>
      <c r="V5" s="75" t="s">
        <v>21</v>
      </c>
      <c r="W5" s="76" t="s">
        <v>21</v>
      </c>
      <c r="X5" s="68" t="s">
        <v>34</v>
      </c>
      <c r="Y5" s="69" t="s">
        <v>34</v>
      </c>
      <c r="Z5" s="69" t="s">
        <v>34</v>
      </c>
      <c r="AA5" s="69" t="s">
        <v>34</v>
      </c>
      <c r="AB5" s="69" t="s">
        <v>34</v>
      </c>
      <c r="AC5" s="69" t="s">
        <v>34</v>
      </c>
      <c r="AD5" s="70" t="s">
        <v>34</v>
      </c>
      <c r="AE5" s="61" t="s">
        <v>43</v>
      </c>
      <c r="AF5" s="62" t="s">
        <v>46</v>
      </c>
      <c r="AG5" s="62" t="s">
        <v>43</v>
      </c>
      <c r="AH5" s="62" t="s">
        <v>43</v>
      </c>
      <c r="AI5" s="62" t="s">
        <v>43</v>
      </c>
      <c r="AJ5" s="62" t="s">
        <v>43</v>
      </c>
      <c r="AK5" s="62" t="s">
        <v>52</v>
      </c>
      <c r="AL5" s="64" t="s">
        <v>52</v>
      </c>
      <c r="AM5" s="16" t="s">
        <v>89</v>
      </c>
      <c r="AN5" s="17" t="s">
        <v>89</v>
      </c>
      <c r="AO5" s="17" t="s">
        <v>89</v>
      </c>
      <c r="AP5" s="17" t="s">
        <v>89</v>
      </c>
      <c r="AQ5" s="17" t="s">
        <v>89</v>
      </c>
      <c r="AR5" s="17" t="s">
        <v>89</v>
      </c>
      <c r="AS5" s="17" t="s">
        <v>89</v>
      </c>
      <c r="AT5" s="17" t="s">
        <v>89</v>
      </c>
      <c r="AU5" s="17" t="s">
        <v>89</v>
      </c>
      <c r="AV5" s="17" t="s">
        <v>89</v>
      </c>
      <c r="AW5" s="17" t="s">
        <v>89</v>
      </c>
      <c r="AX5" s="18" t="s">
        <v>89</v>
      </c>
    </row>
    <row r="6" spans="1:50" x14ac:dyDescent="0.25">
      <c r="A6" s="119"/>
      <c r="B6" s="122"/>
      <c r="C6" s="122"/>
      <c r="D6" s="122"/>
      <c r="E6" s="126"/>
      <c r="F6" s="9"/>
      <c r="G6" s="10"/>
      <c r="H6" s="84" t="s">
        <v>9</v>
      </c>
      <c r="I6" s="6" t="s">
        <v>13</v>
      </c>
      <c r="J6" s="7" t="s">
        <v>13</v>
      </c>
      <c r="K6" s="7" t="s">
        <v>13</v>
      </c>
      <c r="L6" s="8" t="s">
        <v>13</v>
      </c>
      <c r="M6" s="74" t="s">
        <v>13</v>
      </c>
      <c r="N6" s="75" t="s">
        <v>13</v>
      </c>
      <c r="O6" s="75" t="s">
        <v>13</v>
      </c>
      <c r="P6" s="75" t="s">
        <v>13</v>
      </c>
      <c r="Q6" s="75" t="s">
        <v>13</v>
      </c>
      <c r="R6" s="75" t="s">
        <v>13</v>
      </c>
      <c r="S6" s="75" t="s">
        <v>13</v>
      </c>
      <c r="T6" s="75" t="s">
        <v>13</v>
      </c>
      <c r="U6" s="75" t="s">
        <v>13</v>
      </c>
      <c r="V6" s="75" t="s">
        <v>13</v>
      </c>
      <c r="W6" s="76" t="s">
        <v>13</v>
      </c>
      <c r="X6" s="68" t="s">
        <v>13</v>
      </c>
      <c r="Y6" s="69" t="s">
        <v>13</v>
      </c>
      <c r="Z6" s="69" t="s">
        <v>13</v>
      </c>
      <c r="AA6" s="69" t="s">
        <v>13</v>
      </c>
      <c r="AB6" s="69" t="s">
        <v>13</v>
      </c>
      <c r="AC6" s="69" t="s">
        <v>13</v>
      </c>
      <c r="AD6" s="70" t="s">
        <v>13</v>
      </c>
      <c r="AE6" s="61" t="s">
        <v>13</v>
      </c>
      <c r="AF6" s="62" t="s">
        <v>13</v>
      </c>
      <c r="AG6" s="62" t="s">
        <v>13</v>
      </c>
      <c r="AH6" s="62" t="s">
        <v>13</v>
      </c>
      <c r="AI6" s="62" t="s">
        <v>13</v>
      </c>
      <c r="AJ6" s="62" t="s">
        <v>13</v>
      </c>
      <c r="AK6" s="62" t="s">
        <v>13</v>
      </c>
      <c r="AL6" s="64" t="s">
        <v>13</v>
      </c>
      <c r="AM6" s="16" t="s">
        <v>90</v>
      </c>
      <c r="AN6" s="17" t="s">
        <v>90</v>
      </c>
      <c r="AO6" s="17" t="s">
        <v>90</v>
      </c>
      <c r="AP6" s="17" t="s">
        <v>90</v>
      </c>
      <c r="AQ6" s="17" t="s">
        <v>90</v>
      </c>
      <c r="AR6" s="17" t="s">
        <v>90</v>
      </c>
      <c r="AS6" s="17" t="s">
        <v>90</v>
      </c>
      <c r="AT6" s="17" t="s">
        <v>90</v>
      </c>
      <c r="AU6" s="17" t="s">
        <v>90</v>
      </c>
      <c r="AV6" s="17" t="s">
        <v>90</v>
      </c>
      <c r="AW6" s="17" t="s">
        <v>90</v>
      </c>
      <c r="AX6" s="18" t="s">
        <v>90</v>
      </c>
    </row>
    <row r="7" spans="1:50" ht="15.75" thickBot="1" x14ac:dyDescent="0.3">
      <c r="A7" s="120"/>
      <c r="B7" s="123"/>
      <c r="C7" s="123"/>
      <c r="D7" s="123"/>
      <c r="E7" s="127"/>
      <c r="F7" s="13"/>
      <c r="G7" s="15"/>
      <c r="H7" s="84" t="s">
        <v>10</v>
      </c>
      <c r="I7" s="6" t="s">
        <v>14</v>
      </c>
      <c r="J7" s="7" t="s">
        <v>14</v>
      </c>
      <c r="K7" s="7" t="s">
        <v>14</v>
      </c>
      <c r="L7" s="8" t="s">
        <v>14</v>
      </c>
      <c r="M7" s="74" t="s">
        <v>22</v>
      </c>
      <c r="N7" s="75" t="s">
        <v>22</v>
      </c>
      <c r="O7" s="75" t="s">
        <v>22</v>
      </c>
      <c r="P7" s="75" t="s">
        <v>22</v>
      </c>
      <c r="Q7" s="75" t="s">
        <v>22</v>
      </c>
      <c r="R7" s="75" t="s">
        <v>22</v>
      </c>
      <c r="S7" s="75" t="s">
        <v>22</v>
      </c>
      <c r="T7" s="75" t="s">
        <v>22</v>
      </c>
      <c r="U7" s="75" t="s">
        <v>22</v>
      </c>
      <c r="V7" s="75" t="s">
        <v>22</v>
      </c>
      <c r="W7" s="76" t="s">
        <v>22</v>
      </c>
      <c r="X7" s="68" t="s">
        <v>35</v>
      </c>
      <c r="Y7" s="69" t="s">
        <v>35</v>
      </c>
      <c r="Z7" s="69" t="s">
        <v>35</v>
      </c>
      <c r="AA7" s="69" t="s">
        <v>35</v>
      </c>
      <c r="AB7" s="69" t="s">
        <v>35</v>
      </c>
      <c r="AC7" s="69" t="s">
        <v>35</v>
      </c>
      <c r="AD7" s="70" t="s">
        <v>35</v>
      </c>
      <c r="AE7" s="61" t="s">
        <v>44</v>
      </c>
      <c r="AF7" s="62" t="s">
        <v>44</v>
      </c>
      <c r="AG7" s="62" t="s">
        <v>44</v>
      </c>
      <c r="AH7" s="62" t="s">
        <v>44</v>
      </c>
      <c r="AI7" s="62" t="s">
        <v>44</v>
      </c>
      <c r="AJ7" s="62" t="s">
        <v>44</v>
      </c>
      <c r="AK7" s="62" t="s">
        <v>44</v>
      </c>
      <c r="AL7" s="64" t="s">
        <v>44</v>
      </c>
      <c r="AM7" s="16" t="s">
        <v>91</v>
      </c>
      <c r="AN7" s="17" t="s">
        <v>91</v>
      </c>
      <c r="AO7" s="17" t="s">
        <v>91</v>
      </c>
      <c r="AP7" s="17" t="s">
        <v>91</v>
      </c>
      <c r="AQ7" s="17" t="s">
        <v>91</v>
      </c>
      <c r="AR7" s="17" t="s">
        <v>91</v>
      </c>
      <c r="AS7" s="17" t="s">
        <v>91</v>
      </c>
      <c r="AT7" s="17" t="s">
        <v>91</v>
      </c>
      <c r="AU7" s="17" t="s">
        <v>91</v>
      </c>
      <c r="AV7" s="17" t="s">
        <v>91</v>
      </c>
      <c r="AW7" s="17" t="s">
        <v>91</v>
      </c>
      <c r="AX7" s="18" t="s">
        <v>91</v>
      </c>
    </row>
    <row r="8" spans="1:50" ht="16.5" x14ac:dyDescent="0.3">
      <c r="A8" s="80" t="s">
        <v>54</v>
      </c>
      <c r="B8" s="81">
        <v>1581016029</v>
      </c>
      <c r="C8" s="82" t="s">
        <v>55</v>
      </c>
      <c r="D8" s="28"/>
      <c r="E8" s="110" t="s">
        <v>122</v>
      </c>
      <c r="F8" s="111" t="s">
        <v>123</v>
      </c>
      <c r="G8" s="112" t="s">
        <v>22</v>
      </c>
      <c r="H8" s="85" t="s">
        <v>113</v>
      </c>
      <c r="I8" s="86" t="s">
        <v>102</v>
      </c>
      <c r="J8" s="87" t="s">
        <v>103</v>
      </c>
      <c r="K8" s="88" t="s">
        <v>102</v>
      </c>
      <c r="L8" s="89" t="s">
        <v>102</v>
      </c>
      <c r="M8" s="90" t="s">
        <v>107</v>
      </c>
      <c r="N8" s="88" t="s">
        <v>106</v>
      </c>
      <c r="O8" s="88" t="s">
        <v>106</v>
      </c>
      <c r="P8" s="88" t="s">
        <v>106</v>
      </c>
      <c r="Q8" s="88" t="s">
        <v>106</v>
      </c>
      <c r="R8" s="88" t="s">
        <v>106</v>
      </c>
      <c r="S8" s="88" t="s">
        <v>106</v>
      </c>
      <c r="T8" s="88" t="s">
        <v>106</v>
      </c>
      <c r="U8" s="88" t="s">
        <v>106</v>
      </c>
      <c r="V8" s="88" t="s">
        <v>106</v>
      </c>
      <c r="W8" s="89" t="s">
        <v>106</v>
      </c>
      <c r="X8" s="91"/>
      <c r="Y8" s="88"/>
      <c r="Z8" s="88"/>
      <c r="AA8" s="88"/>
      <c r="AB8" s="88"/>
      <c r="AC8" s="88"/>
      <c r="AD8" s="89"/>
      <c r="AE8" s="90" t="s">
        <v>111</v>
      </c>
      <c r="AF8" s="88" t="s">
        <v>110</v>
      </c>
      <c r="AG8" s="88" t="s">
        <v>110</v>
      </c>
      <c r="AH8" s="88" t="s">
        <v>110</v>
      </c>
      <c r="AI8" s="88" t="s">
        <v>110</v>
      </c>
      <c r="AJ8" s="88" t="s">
        <v>110</v>
      </c>
      <c r="AK8" s="88" t="s">
        <v>110</v>
      </c>
      <c r="AL8" s="89" t="s">
        <v>110</v>
      </c>
      <c r="AM8" s="92" t="s">
        <v>112</v>
      </c>
      <c r="AN8" s="93" t="s">
        <v>112</v>
      </c>
      <c r="AO8" s="93" t="s">
        <v>112</v>
      </c>
      <c r="AP8" s="93" t="s">
        <v>112</v>
      </c>
      <c r="AQ8" s="93" t="s">
        <v>112</v>
      </c>
      <c r="AR8" s="93" t="s">
        <v>112</v>
      </c>
      <c r="AS8" s="93" t="s">
        <v>112</v>
      </c>
      <c r="AT8" s="93" t="s">
        <v>112</v>
      </c>
      <c r="AU8" s="93" t="s">
        <v>112</v>
      </c>
      <c r="AV8" s="93" t="s">
        <v>112</v>
      </c>
      <c r="AW8" s="93" t="s">
        <v>112</v>
      </c>
      <c r="AX8" s="94" t="s">
        <v>112</v>
      </c>
    </row>
    <row r="9" spans="1:50" x14ac:dyDescent="0.25">
      <c r="A9" s="78" t="s">
        <v>114</v>
      </c>
      <c r="D9" s="1">
        <v>44</v>
      </c>
      <c r="E9" s="12">
        <f>SUM(I9:AX9)</f>
        <v>10</v>
      </c>
      <c r="F9" s="11">
        <f>E9-G9</f>
        <v>9</v>
      </c>
      <c r="G9" s="11">
        <f>SUM(M9:W9)</f>
        <v>1</v>
      </c>
      <c r="I9" s="9"/>
      <c r="L9" s="10"/>
      <c r="M9" s="9"/>
      <c r="T9" s="11">
        <v>1</v>
      </c>
      <c r="W9" s="10"/>
      <c r="X9" s="9"/>
      <c r="AD9" s="10"/>
      <c r="AE9" s="19">
        <v>1</v>
      </c>
      <c r="AJ9" s="11">
        <v>1</v>
      </c>
      <c r="AL9" s="10"/>
      <c r="AM9" s="9"/>
      <c r="AO9">
        <v>1</v>
      </c>
      <c r="AP9">
        <v>1</v>
      </c>
      <c r="AR9">
        <v>1</v>
      </c>
      <c r="AS9">
        <v>1</v>
      </c>
      <c r="AU9">
        <v>1</v>
      </c>
      <c r="AW9">
        <v>1</v>
      </c>
      <c r="AX9" s="10">
        <v>1</v>
      </c>
    </row>
    <row r="10" spans="1:50" x14ac:dyDescent="0.25">
      <c r="A10" s="9"/>
      <c r="D10" s="1">
        <v>46</v>
      </c>
      <c r="E10" s="12">
        <f t="shared" ref="E10:E18" si="0">SUM(I10:AX10)</f>
        <v>22</v>
      </c>
      <c r="F10" s="11">
        <f t="shared" ref="F10:F18" si="1">E10-G10</f>
        <v>19</v>
      </c>
      <c r="G10" s="11">
        <f t="shared" ref="G10:G18" si="2">SUM(M10:W10)</f>
        <v>3</v>
      </c>
      <c r="I10" s="9"/>
      <c r="J10" s="11">
        <v>1</v>
      </c>
      <c r="K10" s="11">
        <v>1</v>
      </c>
      <c r="L10" s="12">
        <v>1</v>
      </c>
      <c r="M10" s="9"/>
      <c r="R10" s="11">
        <v>1</v>
      </c>
      <c r="T10" s="11">
        <v>2</v>
      </c>
      <c r="W10" s="10"/>
      <c r="X10" s="9"/>
      <c r="AD10" s="10"/>
      <c r="AE10" s="19">
        <v>1</v>
      </c>
      <c r="AF10" s="11">
        <v>1</v>
      </c>
      <c r="AG10" s="11">
        <v>1</v>
      </c>
      <c r="AH10" s="11">
        <v>1</v>
      </c>
      <c r="AI10" s="11">
        <v>1</v>
      </c>
      <c r="AJ10" s="11">
        <v>2</v>
      </c>
      <c r="AK10" s="11">
        <v>1</v>
      </c>
      <c r="AL10" s="12">
        <v>1</v>
      </c>
      <c r="AM10" s="9"/>
      <c r="AO10">
        <v>1</v>
      </c>
      <c r="AP10">
        <v>1</v>
      </c>
      <c r="AR10">
        <v>1</v>
      </c>
      <c r="AS10">
        <v>1</v>
      </c>
      <c r="AU10">
        <v>1</v>
      </c>
      <c r="AW10">
        <v>1</v>
      </c>
      <c r="AX10" s="10">
        <v>1</v>
      </c>
    </row>
    <row r="11" spans="1:50" x14ac:dyDescent="0.25">
      <c r="A11" s="9"/>
      <c r="D11" s="1">
        <v>48</v>
      </c>
      <c r="E11" s="12">
        <f t="shared" si="0"/>
        <v>44</v>
      </c>
      <c r="F11" s="11">
        <f t="shared" si="1"/>
        <v>38</v>
      </c>
      <c r="G11" s="11">
        <f t="shared" si="2"/>
        <v>6</v>
      </c>
      <c r="I11" s="9"/>
      <c r="J11" s="11">
        <v>1</v>
      </c>
      <c r="K11" s="11">
        <v>1</v>
      </c>
      <c r="L11" s="12">
        <v>1</v>
      </c>
      <c r="M11" s="9"/>
      <c r="R11" s="11">
        <v>3</v>
      </c>
      <c r="T11" s="11">
        <v>3</v>
      </c>
      <c r="W11" s="10"/>
      <c r="X11" s="9"/>
      <c r="AD11" s="10"/>
      <c r="AE11" s="19">
        <v>2</v>
      </c>
      <c r="AF11" s="11">
        <v>2</v>
      </c>
      <c r="AG11" s="11">
        <v>2</v>
      </c>
      <c r="AH11" s="11">
        <v>2</v>
      </c>
      <c r="AI11" s="11">
        <v>2</v>
      </c>
      <c r="AJ11" s="11">
        <v>3</v>
      </c>
      <c r="AK11" s="11">
        <v>2</v>
      </c>
      <c r="AL11" s="12">
        <v>1</v>
      </c>
      <c r="AM11" s="9">
        <v>1</v>
      </c>
      <c r="AN11">
        <v>1</v>
      </c>
      <c r="AO11">
        <v>2</v>
      </c>
      <c r="AP11">
        <v>2</v>
      </c>
      <c r="AQ11">
        <v>1</v>
      </c>
      <c r="AR11">
        <v>2</v>
      </c>
      <c r="AS11">
        <v>2</v>
      </c>
      <c r="AT11">
        <v>1</v>
      </c>
      <c r="AU11">
        <v>2</v>
      </c>
      <c r="AV11">
        <v>1</v>
      </c>
      <c r="AW11">
        <v>2</v>
      </c>
      <c r="AX11" s="10">
        <v>2</v>
      </c>
    </row>
    <row r="12" spans="1:50" x14ac:dyDescent="0.25">
      <c r="A12" s="9"/>
      <c r="D12" s="1">
        <v>50</v>
      </c>
      <c r="E12" s="12">
        <f t="shared" si="0"/>
        <v>67</v>
      </c>
      <c r="F12" s="11">
        <f t="shared" si="1"/>
        <v>61</v>
      </c>
      <c r="G12" s="11">
        <f t="shared" si="2"/>
        <v>6</v>
      </c>
      <c r="I12" s="9"/>
      <c r="J12" s="11">
        <v>2</v>
      </c>
      <c r="K12" s="11">
        <v>1</v>
      </c>
      <c r="L12" s="12">
        <v>5</v>
      </c>
      <c r="M12" s="9"/>
      <c r="R12" s="11">
        <v>3</v>
      </c>
      <c r="T12" s="11">
        <v>3</v>
      </c>
      <c r="W12" s="10"/>
      <c r="X12" s="9"/>
      <c r="AD12" s="10"/>
      <c r="AE12" s="19">
        <v>4</v>
      </c>
      <c r="AF12" s="11">
        <v>4</v>
      </c>
      <c r="AG12" s="11">
        <v>4</v>
      </c>
      <c r="AH12" s="11">
        <v>3</v>
      </c>
      <c r="AI12" s="11">
        <v>4</v>
      </c>
      <c r="AJ12" s="11">
        <v>4</v>
      </c>
      <c r="AK12" s="11">
        <v>3</v>
      </c>
      <c r="AL12" s="12">
        <v>3</v>
      </c>
      <c r="AM12" s="9">
        <v>2</v>
      </c>
      <c r="AN12">
        <v>2</v>
      </c>
      <c r="AO12">
        <v>2</v>
      </c>
      <c r="AP12">
        <v>2</v>
      </c>
      <c r="AQ12">
        <v>2</v>
      </c>
      <c r="AR12">
        <v>2</v>
      </c>
      <c r="AS12">
        <v>2</v>
      </c>
      <c r="AT12">
        <v>2</v>
      </c>
      <c r="AU12">
        <v>2</v>
      </c>
      <c r="AV12">
        <v>2</v>
      </c>
      <c r="AW12">
        <v>2</v>
      </c>
      <c r="AX12" s="10">
        <v>2</v>
      </c>
    </row>
    <row r="13" spans="1:50" x14ac:dyDescent="0.25">
      <c r="A13" s="9"/>
      <c r="D13" s="1">
        <v>52</v>
      </c>
      <c r="E13" s="12">
        <f t="shared" si="0"/>
        <v>66</v>
      </c>
      <c r="F13" s="11">
        <f t="shared" si="1"/>
        <v>60</v>
      </c>
      <c r="G13" s="11">
        <f t="shared" si="2"/>
        <v>6</v>
      </c>
      <c r="I13" s="9"/>
      <c r="J13" s="11">
        <v>2</v>
      </c>
      <c r="K13" s="11">
        <v>2</v>
      </c>
      <c r="L13" s="12">
        <v>5</v>
      </c>
      <c r="M13" s="9"/>
      <c r="R13" s="11">
        <v>3</v>
      </c>
      <c r="T13" s="11">
        <v>3</v>
      </c>
      <c r="W13" s="10"/>
      <c r="X13" s="9"/>
      <c r="AD13" s="10"/>
      <c r="AE13" s="19">
        <v>4</v>
      </c>
      <c r="AF13" s="11">
        <v>3</v>
      </c>
      <c r="AG13" s="11">
        <v>4</v>
      </c>
      <c r="AH13" s="11">
        <v>3</v>
      </c>
      <c r="AI13" s="11">
        <v>4</v>
      </c>
      <c r="AJ13" s="11">
        <v>4</v>
      </c>
      <c r="AK13" s="11">
        <v>3</v>
      </c>
      <c r="AL13" s="12">
        <v>2</v>
      </c>
      <c r="AM13" s="9">
        <v>2</v>
      </c>
      <c r="AN13">
        <v>2</v>
      </c>
      <c r="AO13">
        <v>2</v>
      </c>
      <c r="AP13">
        <v>2</v>
      </c>
      <c r="AQ13">
        <v>2</v>
      </c>
      <c r="AR13">
        <v>2</v>
      </c>
      <c r="AS13">
        <v>2</v>
      </c>
      <c r="AT13">
        <v>2</v>
      </c>
      <c r="AU13">
        <v>2</v>
      </c>
      <c r="AV13">
        <v>2</v>
      </c>
      <c r="AW13">
        <v>2</v>
      </c>
      <c r="AX13" s="10">
        <v>2</v>
      </c>
    </row>
    <row r="14" spans="1:50" x14ac:dyDescent="0.25">
      <c r="A14" s="9"/>
      <c r="D14" s="1">
        <v>54</v>
      </c>
      <c r="E14" s="12">
        <f t="shared" si="0"/>
        <v>60</v>
      </c>
      <c r="F14" s="11">
        <f t="shared" si="1"/>
        <v>56</v>
      </c>
      <c r="G14" s="11">
        <f t="shared" si="2"/>
        <v>4</v>
      </c>
      <c r="I14" s="9"/>
      <c r="J14" s="11">
        <v>3</v>
      </c>
      <c r="K14" s="11">
        <v>2</v>
      </c>
      <c r="L14" s="12">
        <v>5</v>
      </c>
      <c r="M14" s="9"/>
      <c r="R14" s="11">
        <v>2</v>
      </c>
      <c r="T14" s="11">
        <v>2</v>
      </c>
      <c r="W14" s="10"/>
      <c r="X14" s="9"/>
      <c r="AD14" s="10"/>
      <c r="AE14" s="19">
        <v>4</v>
      </c>
      <c r="AF14" s="11">
        <v>3</v>
      </c>
      <c r="AG14" s="11">
        <v>4</v>
      </c>
      <c r="AH14" s="11">
        <v>3</v>
      </c>
      <c r="AI14" s="11">
        <v>4</v>
      </c>
      <c r="AJ14" s="11">
        <v>4</v>
      </c>
      <c r="AK14" s="11">
        <v>3</v>
      </c>
      <c r="AL14" s="12">
        <v>2</v>
      </c>
      <c r="AM14" s="9">
        <v>1</v>
      </c>
      <c r="AN14">
        <v>1</v>
      </c>
      <c r="AO14">
        <v>2</v>
      </c>
      <c r="AP14">
        <v>2</v>
      </c>
      <c r="AQ14">
        <v>1</v>
      </c>
      <c r="AR14">
        <v>2</v>
      </c>
      <c r="AS14">
        <v>2</v>
      </c>
      <c r="AT14">
        <v>1</v>
      </c>
      <c r="AU14">
        <v>2</v>
      </c>
      <c r="AV14">
        <v>1</v>
      </c>
      <c r="AW14">
        <v>2</v>
      </c>
      <c r="AX14" s="10">
        <v>2</v>
      </c>
    </row>
    <row r="15" spans="1:50" x14ac:dyDescent="0.25">
      <c r="A15" s="9"/>
      <c r="D15" s="1">
        <v>56</v>
      </c>
      <c r="E15" s="12">
        <f t="shared" si="0"/>
        <v>38</v>
      </c>
      <c r="F15" s="11">
        <f t="shared" si="1"/>
        <v>36</v>
      </c>
      <c r="G15" s="11">
        <f t="shared" si="2"/>
        <v>2</v>
      </c>
      <c r="I15" s="9"/>
      <c r="J15" s="11">
        <v>3</v>
      </c>
      <c r="K15" s="11">
        <v>2</v>
      </c>
      <c r="L15" s="12">
        <v>5</v>
      </c>
      <c r="M15" s="9"/>
      <c r="R15" s="11">
        <v>1</v>
      </c>
      <c r="T15" s="11">
        <v>1</v>
      </c>
      <c r="W15" s="10"/>
      <c r="X15" s="9"/>
      <c r="AD15" s="10"/>
      <c r="AE15" s="19">
        <v>2</v>
      </c>
      <c r="AF15" s="11">
        <v>2</v>
      </c>
      <c r="AG15" s="11">
        <v>2</v>
      </c>
      <c r="AH15" s="11">
        <v>1</v>
      </c>
      <c r="AI15" s="11">
        <v>2</v>
      </c>
      <c r="AJ15" s="11">
        <v>2</v>
      </c>
      <c r="AK15" s="11">
        <v>2</v>
      </c>
      <c r="AL15" s="12">
        <v>1</v>
      </c>
      <c r="AM15" s="9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 s="10">
        <v>1</v>
      </c>
    </row>
    <row r="16" spans="1:50" x14ac:dyDescent="0.25">
      <c r="A16" s="9"/>
      <c r="D16" s="1">
        <v>58</v>
      </c>
      <c r="E16" s="12">
        <f t="shared" si="0"/>
        <v>17</v>
      </c>
      <c r="F16" s="11">
        <f t="shared" si="1"/>
        <v>15</v>
      </c>
      <c r="G16" s="11">
        <f t="shared" si="2"/>
        <v>2</v>
      </c>
      <c r="I16" s="9"/>
      <c r="J16" s="11">
        <v>1</v>
      </c>
      <c r="K16" s="11">
        <v>1</v>
      </c>
      <c r="L16" s="12">
        <v>1</v>
      </c>
      <c r="M16" s="9"/>
      <c r="R16" s="11">
        <v>1</v>
      </c>
      <c r="T16" s="11">
        <v>1</v>
      </c>
      <c r="W16" s="10"/>
      <c r="X16" s="9"/>
      <c r="AD16" s="10"/>
      <c r="AE16" s="19">
        <v>1</v>
      </c>
      <c r="AF16" s="11">
        <v>1</v>
      </c>
      <c r="AI16" s="11">
        <v>1</v>
      </c>
      <c r="AJ16" s="11">
        <v>1</v>
      </c>
      <c r="AK16" s="11">
        <v>1</v>
      </c>
      <c r="AL16" s="10"/>
      <c r="AM16" s="9"/>
      <c r="AO16">
        <v>1</v>
      </c>
      <c r="AP16">
        <v>1</v>
      </c>
      <c r="AR16">
        <v>1</v>
      </c>
      <c r="AS16">
        <v>1</v>
      </c>
      <c r="AU16">
        <v>1</v>
      </c>
      <c r="AW16">
        <v>1</v>
      </c>
      <c r="AX16" s="10">
        <v>1</v>
      </c>
    </row>
    <row r="17" spans="1:50" x14ac:dyDescent="0.25">
      <c r="A17" s="9"/>
      <c r="D17" s="1">
        <v>60</v>
      </c>
      <c r="E17" s="12">
        <f t="shared" si="0"/>
        <v>13</v>
      </c>
      <c r="F17" s="11">
        <f t="shared" si="1"/>
        <v>12</v>
      </c>
      <c r="G17" s="11">
        <f t="shared" si="2"/>
        <v>1</v>
      </c>
      <c r="I17" s="9"/>
      <c r="J17" s="11">
        <v>1</v>
      </c>
      <c r="K17" s="11">
        <v>1</v>
      </c>
      <c r="L17" s="12">
        <v>1</v>
      </c>
      <c r="M17" s="9"/>
      <c r="T17" s="11">
        <v>1</v>
      </c>
      <c r="W17" s="10"/>
      <c r="X17" s="9"/>
      <c r="AD17" s="10"/>
      <c r="AE17" s="19">
        <v>1</v>
      </c>
      <c r="AJ17" s="11">
        <v>1</v>
      </c>
      <c r="AL17" s="10"/>
      <c r="AM17" s="9"/>
      <c r="AO17">
        <v>1</v>
      </c>
      <c r="AP17">
        <v>1</v>
      </c>
      <c r="AR17">
        <v>1</v>
      </c>
      <c r="AS17">
        <v>1</v>
      </c>
      <c r="AU17">
        <v>1</v>
      </c>
      <c r="AW17">
        <v>1</v>
      </c>
      <c r="AX17" s="10">
        <v>1</v>
      </c>
    </row>
    <row r="18" spans="1:50" x14ac:dyDescent="0.25">
      <c r="A18" s="9"/>
      <c r="D18" s="1">
        <v>62</v>
      </c>
      <c r="E18" s="12">
        <f t="shared" si="0"/>
        <v>9</v>
      </c>
      <c r="F18" s="11">
        <f t="shared" si="1"/>
        <v>8</v>
      </c>
      <c r="G18" s="11">
        <f t="shared" si="2"/>
        <v>1</v>
      </c>
      <c r="I18" s="9"/>
      <c r="K18" s="11">
        <v>1</v>
      </c>
      <c r="L18" s="10"/>
      <c r="M18" s="9"/>
      <c r="T18" s="11">
        <v>1</v>
      </c>
      <c r="W18" s="10"/>
      <c r="X18" s="9"/>
      <c r="AD18" s="10"/>
      <c r="AE18" s="9"/>
      <c r="AL18" s="10"/>
      <c r="AM18" s="9"/>
      <c r="AO18">
        <v>1</v>
      </c>
      <c r="AP18">
        <v>1</v>
      </c>
      <c r="AR18">
        <v>1</v>
      </c>
      <c r="AS18">
        <v>1</v>
      </c>
      <c r="AU18">
        <v>1</v>
      </c>
      <c r="AW18">
        <v>1</v>
      </c>
      <c r="AX18" s="10">
        <v>1</v>
      </c>
    </row>
    <row r="19" spans="1:50" ht="15.75" thickBot="1" x14ac:dyDescent="0.3">
      <c r="A19" s="13"/>
      <c r="B19" s="14"/>
      <c r="C19" s="14"/>
      <c r="D19" s="39"/>
      <c r="E19" s="40">
        <f>SUM(E9:E18)</f>
        <v>346</v>
      </c>
      <c r="F19" s="113">
        <f>SUM(F9:F18)</f>
        <v>314</v>
      </c>
      <c r="G19" s="114">
        <f>SUM(G9:G18)</f>
        <v>32</v>
      </c>
      <c r="H19" s="15"/>
      <c r="I19" s="21">
        <f t="shared" ref="I19:AK19" si="3">SUM(I8:I18)</f>
        <v>0</v>
      </c>
      <c r="J19" s="22">
        <f t="shared" si="3"/>
        <v>14</v>
      </c>
      <c r="K19" s="23">
        <f t="shared" si="3"/>
        <v>12</v>
      </c>
      <c r="L19" s="25">
        <f t="shared" si="3"/>
        <v>24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14</v>
      </c>
      <c r="S19" s="22">
        <f t="shared" si="3"/>
        <v>0</v>
      </c>
      <c r="T19" s="23">
        <f t="shared" si="3"/>
        <v>18</v>
      </c>
      <c r="U19" s="22">
        <f t="shared" si="3"/>
        <v>0</v>
      </c>
      <c r="V19" s="22">
        <f t="shared" si="3"/>
        <v>0</v>
      </c>
      <c r="W19" s="25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5">
        <f t="shared" si="3"/>
        <v>0</v>
      </c>
      <c r="AE19" s="22">
        <f t="shared" si="3"/>
        <v>20</v>
      </c>
      <c r="AF19" s="22">
        <f t="shared" si="3"/>
        <v>16</v>
      </c>
      <c r="AG19" s="22">
        <f t="shared" si="3"/>
        <v>17</v>
      </c>
      <c r="AH19" s="22">
        <f t="shared" si="3"/>
        <v>13</v>
      </c>
      <c r="AI19" s="22">
        <f t="shared" si="3"/>
        <v>18</v>
      </c>
      <c r="AJ19" s="22">
        <f t="shared" si="3"/>
        <v>22</v>
      </c>
      <c r="AK19" s="22">
        <f t="shared" si="3"/>
        <v>15</v>
      </c>
      <c r="AL19" s="24">
        <f>SUM(AL8:AL18)</f>
        <v>10</v>
      </c>
      <c r="AM19" s="21">
        <f t="shared" ref="AM19:AW19" si="4">SUM(AM9:AM18)</f>
        <v>7</v>
      </c>
      <c r="AN19" s="22">
        <f t="shared" si="4"/>
        <v>7</v>
      </c>
      <c r="AO19" s="22">
        <f t="shared" si="4"/>
        <v>14</v>
      </c>
      <c r="AP19" s="22">
        <f t="shared" si="4"/>
        <v>14</v>
      </c>
      <c r="AQ19" s="22">
        <f t="shared" si="4"/>
        <v>7</v>
      </c>
      <c r="AR19" s="22">
        <f t="shared" si="4"/>
        <v>14</v>
      </c>
      <c r="AS19" s="22">
        <f t="shared" si="4"/>
        <v>14</v>
      </c>
      <c r="AT19" s="22">
        <f t="shared" si="4"/>
        <v>7</v>
      </c>
      <c r="AU19" s="22">
        <f t="shared" si="4"/>
        <v>14</v>
      </c>
      <c r="AV19" s="22">
        <f t="shared" si="4"/>
        <v>7</v>
      </c>
      <c r="AW19" s="22">
        <f t="shared" si="4"/>
        <v>14</v>
      </c>
      <c r="AX19" s="25">
        <f>SUM(AX9:AX18)</f>
        <v>14</v>
      </c>
    </row>
    <row r="20" spans="1:50" ht="16.5" x14ac:dyDescent="0.3">
      <c r="A20" s="35" t="s">
        <v>58</v>
      </c>
      <c r="B20" s="36">
        <v>1581016795</v>
      </c>
      <c r="C20" s="37" t="s">
        <v>59</v>
      </c>
      <c r="D20" s="34"/>
      <c r="E20" s="110" t="s">
        <v>122</v>
      </c>
      <c r="F20" s="111" t="s">
        <v>123</v>
      </c>
      <c r="G20" s="112" t="s">
        <v>22</v>
      </c>
      <c r="H20" s="77" t="s">
        <v>113</v>
      </c>
      <c r="I20" s="86" t="s">
        <v>102</v>
      </c>
      <c r="J20" s="87" t="s">
        <v>103</v>
      </c>
      <c r="K20" s="88" t="s">
        <v>102</v>
      </c>
      <c r="L20" s="89" t="s">
        <v>102</v>
      </c>
      <c r="M20" s="90" t="s">
        <v>107</v>
      </c>
      <c r="N20" s="88" t="s">
        <v>106</v>
      </c>
      <c r="O20" s="88" t="s">
        <v>106</v>
      </c>
      <c r="P20" s="88" t="s">
        <v>106</v>
      </c>
      <c r="Q20" s="88" t="s">
        <v>106</v>
      </c>
      <c r="R20" s="88" t="s">
        <v>106</v>
      </c>
      <c r="S20" s="88" t="s">
        <v>106</v>
      </c>
      <c r="T20" s="88" t="s">
        <v>106</v>
      </c>
      <c r="U20" s="88" t="s">
        <v>106</v>
      </c>
      <c r="V20" s="88" t="s">
        <v>106</v>
      </c>
      <c r="W20" s="89" t="s">
        <v>106</v>
      </c>
      <c r="X20" s="95" t="s">
        <v>100</v>
      </c>
      <c r="Y20" s="93" t="s">
        <v>100</v>
      </c>
      <c r="Z20" s="93" t="s">
        <v>100</v>
      </c>
      <c r="AA20" s="93" t="s">
        <v>100</v>
      </c>
      <c r="AB20" s="93" t="s">
        <v>100</v>
      </c>
      <c r="AC20" s="93" t="s">
        <v>100</v>
      </c>
      <c r="AD20" s="94" t="s">
        <v>100</v>
      </c>
      <c r="AE20" s="90" t="s">
        <v>111</v>
      </c>
      <c r="AF20" s="88" t="s">
        <v>110</v>
      </c>
      <c r="AG20" s="88" t="s">
        <v>110</v>
      </c>
      <c r="AH20" s="88" t="s">
        <v>110</v>
      </c>
      <c r="AI20" s="88" t="s">
        <v>110</v>
      </c>
      <c r="AJ20" s="88" t="s">
        <v>110</v>
      </c>
      <c r="AK20" s="88" t="s">
        <v>110</v>
      </c>
      <c r="AL20" s="89" t="s">
        <v>110</v>
      </c>
      <c r="AM20" s="95" t="s">
        <v>112</v>
      </c>
      <c r="AN20" s="93" t="s">
        <v>112</v>
      </c>
      <c r="AO20" s="93" t="s">
        <v>112</v>
      </c>
      <c r="AP20" s="93" t="s">
        <v>112</v>
      </c>
      <c r="AQ20" s="93" t="s">
        <v>112</v>
      </c>
      <c r="AR20" s="93" t="s">
        <v>112</v>
      </c>
      <c r="AS20" s="93" t="s">
        <v>112</v>
      </c>
      <c r="AT20" s="93" t="s">
        <v>112</v>
      </c>
      <c r="AU20" s="93" t="s">
        <v>112</v>
      </c>
      <c r="AV20" s="93" t="s">
        <v>112</v>
      </c>
      <c r="AW20" s="93" t="s">
        <v>112</v>
      </c>
      <c r="AX20" s="94" t="s">
        <v>112</v>
      </c>
    </row>
    <row r="21" spans="1:50" x14ac:dyDescent="0.25">
      <c r="A21" t="s">
        <v>117</v>
      </c>
      <c r="D21" s="1">
        <v>44</v>
      </c>
      <c r="E21" s="12">
        <f t="shared" ref="E21:E30" si="5">SUM(I21:AX21)</f>
        <v>11</v>
      </c>
      <c r="F21" s="11">
        <f t="shared" ref="F21:F30" si="6">E21-G21</f>
        <v>9</v>
      </c>
      <c r="G21" s="11">
        <f t="shared" ref="G21:G30" si="7">SUM(M21:W21)</f>
        <v>2</v>
      </c>
      <c r="I21" s="9"/>
      <c r="L21" s="10"/>
      <c r="M21" s="9"/>
      <c r="T21" s="11">
        <v>1</v>
      </c>
      <c r="W21" s="12">
        <v>1</v>
      </c>
      <c r="X21" s="9"/>
      <c r="AD21" s="10"/>
      <c r="AE21" s="19">
        <v>1</v>
      </c>
      <c r="AJ21" s="11">
        <v>1</v>
      </c>
      <c r="AL21" s="10"/>
      <c r="AM21" s="9"/>
      <c r="AO21">
        <v>1</v>
      </c>
      <c r="AP21">
        <v>1</v>
      </c>
      <c r="AR21">
        <v>1</v>
      </c>
      <c r="AS21">
        <v>1</v>
      </c>
      <c r="AU21">
        <v>1</v>
      </c>
      <c r="AW21">
        <v>1</v>
      </c>
      <c r="AX21" s="10">
        <v>1</v>
      </c>
    </row>
    <row r="22" spans="1:50" x14ac:dyDescent="0.25">
      <c r="A22" s="9"/>
      <c r="D22" s="1">
        <v>46</v>
      </c>
      <c r="E22" s="12">
        <f t="shared" si="5"/>
        <v>33</v>
      </c>
      <c r="F22" s="11">
        <f t="shared" si="6"/>
        <v>24</v>
      </c>
      <c r="G22" s="11">
        <f t="shared" si="7"/>
        <v>9</v>
      </c>
      <c r="I22" s="19">
        <v>1</v>
      </c>
      <c r="J22" s="11">
        <v>1</v>
      </c>
      <c r="K22" s="11">
        <v>2</v>
      </c>
      <c r="L22" s="12">
        <v>1</v>
      </c>
      <c r="M22" s="9"/>
      <c r="N22" s="11">
        <v>1</v>
      </c>
      <c r="P22" s="11">
        <v>1</v>
      </c>
      <c r="Q22" s="11">
        <v>1</v>
      </c>
      <c r="R22" s="11">
        <v>1</v>
      </c>
      <c r="S22" s="11">
        <v>1</v>
      </c>
      <c r="T22" s="11">
        <v>2</v>
      </c>
      <c r="V22" s="11">
        <v>1</v>
      </c>
      <c r="W22" s="12">
        <v>1</v>
      </c>
      <c r="X22" s="9"/>
      <c r="Y22" s="11">
        <v>1</v>
      </c>
      <c r="AB22" s="11">
        <v>1</v>
      </c>
      <c r="AC22" s="11">
        <v>1</v>
      </c>
      <c r="AD22" s="10"/>
      <c r="AE22" s="19">
        <v>1</v>
      </c>
      <c r="AF22" s="11">
        <v>1</v>
      </c>
      <c r="AG22" s="11">
        <v>1</v>
      </c>
      <c r="AH22" s="11">
        <v>1</v>
      </c>
      <c r="AI22" s="11">
        <v>1</v>
      </c>
      <c r="AJ22" s="11">
        <v>2</v>
      </c>
      <c r="AK22" s="11">
        <v>1</v>
      </c>
      <c r="AL22" s="12">
        <v>1</v>
      </c>
      <c r="AM22" s="9"/>
      <c r="AO22">
        <v>1</v>
      </c>
      <c r="AP22">
        <v>1</v>
      </c>
      <c r="AR22">
        <v>1</v>
      </c>
      <c r="AS22">
        <v>1</v>
      </c>
      <c r="AU22">
        <v>1</v>
      </c>
      <c r="AW22">
        <v>1</v>
      </c>
      <c r="AX22" s="10">
        <v>1</v>
      </c>
    </row>
    <row r="23" spans="1:50" x14ac:dyDescent="0.25">
      <c r="A23" s="9"/>
      <c r="D23" s="1">
        <v>48</v>
      </c>
      <c r="E23" s="12">
        <f t="shared" si="5"/>
        <v>71</v>
      </c>
      <c r="F23" s="11">
        <f t="shared" si="6"/>
        <v>46</v>
      </c>
      <c r="G23" s="11">
        <f t="shared" si="7"/>
        <v>25</v>
      </c>
      <c r="I23" s="19">
        <v>1</v>
      </c>
      <c r="J23" s="11">
        <v>1</v>
      </c>
      <c r="K23" s="11">
        <v>2</v>
      </c>
      <c r="L23" s="12">
        <v>1</v>
      </c>
      <c r="M23" s="19">
        <v>2</v>
      </c>
      <c r="N23" s="11">
        <v>2</v>
      </c>
      <c r="O23" s="11">
        <v>2</v>
      </c>
      <c r="P23" s="11">
        <v>2</v>
      </c>
      <c r="Q23" s="11">
        <v>2</v>
      </c>
      <c r="R23" s="11">
        <v>3</v>
      </c>
      <c r="S23" s="11">
        <v>2</v>
      </c>
      <c r="T23" s="11">
        <v>4</v>
      </c>
      <c r="U23" s="11">
        <v>1</v>
      </c>
      <c r="V23" s="11">
        <v>3</v>
      </c>
      <c r="W23" s="12">
        <v>2</v>
      </c>
      <c r="X23" s="9"/>
      <c r="Y23" s="11">
        <v>1</v>
      </c>
      <c r="Z23" s="11">
        <v>1</v>
      </c>
      <c r="AA23" s="11">
        <v>1</v>
      </c>
      <c r="AB23" s="11">
        <v>1</v>
      </c>
      <c r="AC23" s="11">
        <v>1</v>
      </c>
      <c r="AD23" s="12">
        <v>1</v>
      </c>
      <c r="AE23" s="19">
        <v>2</v>
      </c>
      <c r="AF23" s="11">
        <v>2</v>
      </c>
      <c r="AG23" s="11">
        <v>2</v>
      </c>
      <c r="AH23" s="11">
        <v>2</v>
      </c>
      <c r="AI23" s="11">
        <v>2</v>
      </c>
      <c r="AJ23" s="11">
        <v>3</v>
      </c>
      <c r="AK23" s="11">
        <v>2</v>
      </c>
      <c r="AL23" s="12">
        <v>1</v>
      </c>
      <c r="AM23" s="9">
        <v>1</v>
      </c>
      <c r="AN23">
        <v>1</v>
      </c>
      <c r="AO23">
        <v>2</v>
      </c>
      <c r="AP23">
        <v>2</v>
      </c>
      <c r="AQ23">
        <v>1</v>
      </c>
      <c r="AR23">
        <v>2</v>
      </c>
      <c r="AS23">
        <v>2</v>
      </c>
      <c r="AT23">
        <v>1</v>
      </c>
      <c r="AU23">
        <v>2</v>
      </c>
      <c r="AV23">
        <v>1</v>
      </c>
      <c r="AW23">
        <v>2</v>
      </c>
      <c r="AX23" s="10">
        <v>2</v>
      </c>
    </row>
    <row r="24" spans="1:50" x14ac:dyDescent="0.25">
      <c r="A24" s="9"/>
      <c r="D24" s="1">
        <v>50</v>
      </c>
      <c r="E24" s="12">
        <f t="shared" si="5"/>
        <v>102</v>
      </c>
      <c r="F24" s="11">
        <f t="shared" si="6"/>
        <v>77</v>
      </c>
      <c r="G24" s="11">
        <f t="shared" si="7"/>
        <v>25</v>
      </c>
      <c r="I24" s="19">
        <v>3</v>
      </c>
      <c r="J24" s="11">
        <v>2</v>
      </c>
      <c r="K24" s="11">
        <v>2</v>
      </c>
      <c r="L24" s="12">
        <v>5</v>
      </c>
      <c r="M24" s="19">
        <v>2</v>
      </c>
      <c r="N24" s="11">
        <v>2</v>
      </c>
      <c r="O24" s="11">
        <v>1</v>
      </c>
      <c r="P24" s="11">
        <v>2</v>
      </c>
      <c r="Q24" s="11">
        <v>2</v>
      </c>
      <c r="R24" s="11">
        <v>4</v>
      </c>
      <c r="S24" s="11">
        <v>2</v>
      </c>
      <c r="T24" s="11">
        <v>4</v>
      </c>
      <c r="U24" s="11">
        <v>1</v>
      </c>
      <c r="V24" s="11">
        <v>3</v>
      </c>
      <c r="W24" s="12">
        <v>2</v>
      </c>
      <c r="X24" s="19">
        <v>1</v>
      </c>
      <c r="Y24" s="11">
        <v>2</v>
      </c>
      <c r="Z24" s="11">
        <v>1</v>
      </c>
      <c r="AA24" s="11">
        <v>2</v>
      </c>
      <c r="AB24" s="11">
        <v>2</v>
      </c>
      <c r="AC24" s="11">
        <v>2</v>
      </c>
      <c r="AD24" s="12">
        <v>2</v>
      </c>
      <c r="AE24" s="19">
        <v>4</v>
      </c>
      <c r="AF24" s="11">
        <v>4</v>
      </c>
      <c r="AG24" s="11">
        <v>4</v>
      </c>
      <c r="AH24" s="11">
        <v>3</v>
      </c>
      <c r="AI24" s="11">
        <v>4</v>
      </c>
      <c r="AJ24" s="11">
        <v>4</v>
      </c>
      <c r="AK24" s="11">
        <v>3</v>
      </c>
      <c r="AL24" s="12">
        <v>3</v>
      </c>
      <c r="AM24" s="9">
        <v>2</v>
      </c>
      <c r="AN24">
        <v>2</v>
      </c>
      <c r="AO24">
        <v>2</v>
      </c>
      <c r="AP24">
        <v>2</v>
      </c>
      <c r="AQ24">
        <v>2</v>
      </c>
      <c r="AR24">
        <v>2</v>
      </c>
      <c r="AS24">
        <v>2</v>
      </c>
      <c r="AT24">
        <v>2</v>
      </c>
      <c r="AU24">
        <v>2</v>
      </c>
      <c r="AV24">
        <v>2</v>
      </c>
      <c r="AW24">
        <v>2</v>
      </c>
      <c r="AX24" s="10">
        <v>2</v>
      </c>
    </row>
    <row r="25" spans="1:50" x14ac:dyDescent="0.25">
      <c r="A25" s="9"/>
      <c r="D25" s="1">
        <v>52</v>
      </c>
      <c r="E25" s="12">
        <f t="shared" si="5"/>
        <v>97</v>
      </c>
      <c r="F25" s="11">
        <f t="shared" si="6"/>
        <v>75</v>
      </c>
      <c r="G25" s="11">
        <f t="shared" si="7"/>
        <v>22</v>
      </c>
      <c r="I25" s="19">
        <v>3</v>
      </c>
      <c r="J25" s="11">
        <v>2</v>
      </c>
      <c r="K25" s="11">
        <v>4</v>
      </c>
      <c r="L25" s="12">
        <v>5</v>
      </c>
      <c r="M25" s="19">
        <v>1</v>
      </c>
      <c r="N25" s="11">
        <v>2</v>
      </c>
      <c r="O25" s="11">
        <v>1</v>
      </c>
      <c r="P25" s="11">
        <v>2</v>
      </c>
      <c r="Q25" s="11">
        <v>2</v>
      </c>
      <c r="R25" s="11">
        <v>3</v>
      </c>
      <c r="S25" s="11">
        <v>2</v>
      </c>
      <c r="T25" s="11">
        <v>4</v>
      </c>
      <c r="U25" s="11">
        <v>1</v>
      </c>
      <c r="V25" s="11">
        <v>2</v>
      </c>
      <c r="W25" s="12">
        <v>2</v>
      </c>
      <c r="X25" s="19">
        <v>1</v>
      </c>
      <c r="Y25" s="11">
        <v>2</v>
      </c>
      <c r="Z25" s="11">
        <v>1</v>
      </c>
      <c r="AA25" s="11">
        <v>1</v>
      </c>
      <c r="AB25" s="11">
        <v>2</v>
      </c>
      <c r="AC25" s="11">
        <v>2</v>
      </c>
      <c r="AD25" s="12">
        <v>1</v>
      </c>
      <c r="AE25" s="19">
        <v>4</v>
      </c>
      <c r="AF25" s="11">
        <v>3</v>
      </c>
      <c r="AG25" s="11">
        <v>4</v>
      </c>
      <c r="AH25" s="11">
        <v>3</v>
      </c>
      <c r="AI25" s="11">
        <v>4</v>
      </c>
      <c r="AJ25" s="11">
        <v>4</v>
      </c>
      <c r="AK25" s="11">
        <v>3</v>
      </c>
      <c r="AL25" s="12">
        <v>2</v>
      </c>
      <c r="AM25" s="9">
        <v>2</v>
      </c>
      <c r="AN25">
        <v>2</v>
      </c>
      <c r="AO25">
        <v>2</v>
      </c>
      <c r="AP25">
        <v>2</v>
      </c>
      <c r="AQ25">
        <v>2</v>
      </c>
      <c r="AR25">
        <v>2</v>
      </c>
      <c r="AS25">
        <v>2</v>
      </c>
      <c r="AT25">
        <v>2</v>
      </c>
      <c r="AU25">
        <v>2</v>
      </c>
      <c r="AV25">
        <v>2</v>
      </c>
      <c r="AW25">
        <v>2</v>
      </c>
      <c r="AX25" s="10">
        <v>2</v>
      </c>
    </row>
    <row r="26" spans="1:50" x14ac:dyDescent="0.25">
      <c r="A26" s="9"/>
      <c r="D26" s="1">
        <v>54</v>
      </c>
      <c r="E26" s="12">
        <f t="shared" si="5"/>
        <v>88</v>
      </c>
      <c r="F26" s="11">
        <f t="shared" si="6"/>
        <v>72</v>
      </c>
      <c r="G26" s="11">
        <f t="shared" si="7"/>
        <v>16</v>
      </c>
      <c r="I26" s="19">
        <v>4</v>
      </c>
      <c r="J26" s="11">
        <v>3</v>
      </c>
      <c r="K26" s="11">
        <v>4</v>
      </c>
      <c r="L26" s="12">
        <v>5</v>
      </c>
      <c r="M26" s="19">
        <v>1</v>
      </c>
      <c r="N26" s="11">
        <v>1</v>
      </c>
      <c r="O26" s="11">
        <v>1</v>
      </c>
      <c r="P26" s="11">
        <v>1</v>
      </c>
      <c r="Q26" s="11">
        <v>1</v>
      </c>
      <c r="R26" s="11">
        <v>2</v>
      </c>
      <c r="S26" s="11">
        <v>1</v>
      </c>
      <c r="T26" s="11">
        <v>3</v>
      </c>
      <c r="U26" s="11">
        <v>1</v>
      </c>
      <c r="V26" s="11">
        <v>2</v>
      </c>
      <c r="W26" s="12">
        <v>2</v>
      </c>
      <c r="X26" s="19">
        <v>1</v>
      </c>
      <c r="Y26" s="11">
        <v>2</v>
      </c>
      <c r="Z26" s="11">
        <v>1</v>
      </c>
      <c r="AA26" s="11">
        <v>1</v>
      </c>
      <c r="AB26" s="11">
        <v>2</v>
      </c>
      <c r="AC26" s="11">
        <v>2</v>
      </c>
      <c r="AD26" s="12">
        <v>1</v>
      </c>
      <c r="AE26" s="19">
        <v>4</v>
      </c>
      <c r="AF26" s="11">
        <v>3</v>
      </c>
      <c r="AG26" s="11">
        <v>4</v>
      </c>
      <c r="AH26" s="11">
        <v>3</v>
      </c>
      <c r="AI26" s="11">
        <v>4</v>
      </c>
      <c r="AJ26" s="11">
        <v>4</v>
      </c>
      <c r="AK26" s="11">
        <v>3</v>
      </c>
      <c r="AL26" s="12">
        <v>2</v>
      </c>
      <c r="AM26" s="9">
        <v>1</v>
      </c>
      <c r="AN26">
        <v>1</v>
      </c>
      <c r="AO26">
        <v>2</v>
      </c>
      <c r="AP26">
        <v>2</v>
      </c>
      <c r="AQ26">
        <v>1</v>
      </c>
      <c r="AR26">
        <v>2</v>
      </c>
      <c r="AS26">
        <v>2</v>
      </c>
      <c r="AT26">
        <v>1</v>
      </c>
      <c r="AU26">
        <v>2</v>
      </c>
      <c r="AV26">
        <v>1</v>
      </c>
      <c r="AW26">
        <v>2</v>
      </c>
      <c r="AX26" s="10">
        <v>2</v>
      </c>
    </row>
    <row r="27" spans="1:50" x14ac:dyDescent="0.25">
      <c r="A27" s="9"/>
      <c r="D27" s="1">
        <v>56</v>
      </c>
      <c r="E27" s="12">
        <f t="shared" si="5"/>
        <v>57</v>
      </c>
      <c r="F27" s="11">
        <f t="shared" si="6"/>
        <v>49</v>
      </c>
      <c r="G27" s="11">
        <f t="shared" si="7"/>
        <v>8</v>
      </c>
      <c r="I27" s="19">
        <v>4</v>
      </c>
      <c r="J27" s="11">
        <v>3</v>
      </c>
      <c r="K27" s="11">
        <v>4</v>
      </c>
      <c r="L27" s="12">
        <v>5</v>
      </c>
      <c r="M27" s="9"/>
      <c r="N27" s="11">
        <v>1</v>
      </c>
      <c r="P27" s="11">
        <v>1</v>
      </c>
      <c r="R27" s="11">
        <v>1</v>
      </c>
      <c r="S27" s="11">
        <v>1</v>
      </c>
      <c r="T27" s="11">
        <v>2</v>
      </c>
      <c r="V27" s="11">
        <v>1</v>
      </c>
      <c r="W27" s="12">
        <v>1</v>
      </c>
      <c r="X27" s="19">
        <v>1</v>
      </c>
      <c r="Y27" s="11">
        <v>1</v>
      </c>
      <c r="Z27" s="11">
        <v>1</v>
      </c>
      <c r="AA27" s="11">
        <v>1</v>
      </c>
      <c r="AB27" s="11">
        <v>1</v>
      </c>
      <c r="AC27" s="11">
        <v>1</v>
      </c>
      <c r="AD27" s="12">
        <v>1</v>
      </c>
      <c r="AE27" s="19">
        <v>2</v>
      </c>
      <c r="AF27" s="11">
        <v>2</v>
      </c>
      <c r="AG27" s="11">
        <v>2</v>
      </c>
      <c r="AH27" s="11">
        <v>1</v>
      </c>
      <c r="AI27" s="11">
        <v>2</v>
      </c>
      <c r="AJ27" s="11">
        <v>2</v>
      </c>
      <c r="AK27" s="11">
        <v>2</v>
      </c>
      <c r="AL27" s="12">
        <v>1</v>
      </c>
      <c r="AM27" s="9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 s="10">
        <v>1</v>
      </c>
    </row>
    <row r="28" spans="1:50" x14ac:dyDescent="0.25">
      <c r="A28" s="9"/>
      <c r="D28" s="1">
        <v>58</v>
      </c>
      <c r="E28" s="12">
        <f t="shared" si="5"/>
        <v>29</v>
      </c>
      <c r="F28" s="11">
        <f t="shared" si="6"/>
        <v>23</v>
      </c>
      <c r="G28" s="11">
        <f t="shared" si="7"/>
        <v>6</v>
      </c>
      <c r="I28" s="19">
        <v>1</v>
      </c>
      <c r="J28" s="11">
        <v>1</v>
      </c>
      <c r="K28" s="11">
        <v>2</v>
      </c>
      <c r="L28" s="12">
        <v>1</v>
      </c>
      <c r="M28" s="9"/>
      <c r="N28" s="11">
        <v>1</v>
      </c>
      <c r="P28" s="11">
        <v>1</v>
      </c>
      <c r="R28" s="11">
        <v>1</v>
      </c>
      <c r="T28" s="11">
        <v>1</v>
      </c>
      <c r="V28" s="11">
        <v>1</v>
      </c>
      <c r="W28" s="12">
        <v>1</v>
      </c>
      <c r="X28" s="9"/>
      <c r="Y28" s="11">
        <v>1</v>
      </c>
      <c r="Z28" s="11">
        <v>1</v>
      </c>
      <c r="AA28" s="11">
        <v>1</v>
      </c>
      <c r="AB28" s="11">
        <v>1</v>
      </c>
      <c r="AC28" s="11">
        <v>1</v>
      </c>
      <c r="AD28" s="12">
        <v>1</v>
      </c>
      <c r="AE28" s="19">
        <v>1</v>
      </c>
      <c r="AF28" s="11">
        <v>1</v>
      </c>
      <c r="AI28" s="11">
        <v>1</v>
      </c>
      <c r="AJ28" s="11">
        <v>1</v>
      </c>
      <c r="AK28" s="11">
        <v>1</v>
      </c>
      <c r="AL28" s="10"/>
      <c r="AM28" s="9"/>
      <c r="AO28">
        <v>1</v>
      </c>
      <c r="AP28">
        <v>1</v>
      </c>
      <c r="AR28">
        <v>1</v>
      </c>
      <c r="AS28">
        <v>1</v>
      </c>
      <c r="AU28">
        <v>1</v>
      </c>
      <c r="AW28">
        <v>1</v>
      </c>
      <c r="AX28" s="10">
        <v>1</v>
      </c>
    </row>
    <row r="29" spans="1:50" x14ac:dyDescent="0.25">
      <c r="A29" s="9"/>
      <c r="D29" s="1">
        <v>60</v>
      </c>
      <c r="E29" s="12">
        <f t="shared" si="5"/>
        <v>16</v>
      </c>
      <c r="F29" s="11">
        <f t="shared" si="6"/>
        <v>14</v>
      </c>
      <c r="G29" s="11">
        <f t="shared" si="7"/>
        <v>2</v>
      </c>
      <c r="I29" s="19">
        <v>1</v>
      </c>
      <c r="J29" s="11">
        <v>1</v>
      </c>
      <c r="K29" s="11">
        <v>2</v>
      </c>
      <c r="L29" s="12">
        <v>1</v>
      </c>
      <c r="M29" s="9"/>
      <c r="T29" s="11">
        <v>1</v>
      </c>
      <c r="W29" s="12">
        <v>1</v>
      </c>
      <c r="X29" s="9"/>
      <c r="AD29" s="10"/>
      <c r="AE29" s="19">
        <v>1</v>
      </c>
      <c r="AJ29" s="11">
        <v>1</v>
      </c>
      <c r="AL29" s="10"/>
      <c r="AM29" s="9"/>
      <c r="AO29">
        <v>1</v>
      </c>
      <c r="AP29">
        <v>1</v>
      </c>
      <c r="AR29">
        <v>1</v>
      </c>
      <c r="AS29">
        <v>1</v>
      </c>
      <c r="AU29">
        <v>1</v>
      </c>
      <c r="AW29">
        <v>1</v>
      </c>
      <c r="AX29" s="10">
        <v>1</v>
      </c>
    </row>
    <row r="30" spans="1:50" x14ac:dyDescent="0.25">
      <c r="A30" s="9"/>
      <c r="D30" s="1">
        <v>62</v>
      </c>
      <c r="E30" s="12">
        <f t="shared" si="5"/>
        <v>11</v>
      </c>
      <c r="F30" s="11">
        <f t="shared" si="6"/>
        <v>9</v>
      </c>
      <c r="G30" s="11">
        <f t="shared" si="7"/>
        <v>2</v>
      </c>
      <c r="I30" s="9"/>
      <c r="K30" s="11">
        <v>2</v>
      </c>
      <c r="L30" s="10"/>
      <c r="M30" s="9"/>
      <c r="T30" s="11">
        <v>1</v>
      </c>
      <c r="W30" s="12">
        <v>1</v>
      </c>
      <c r="X30" s="9"/>
      <c r="AD30" s="10"/>
      <c r="AE30" s="9"/>
      <c r="AL30" s="10"/>
      <c r="AM30" s="9"/>
      <c r="AO30">
        <v>1</v>
      </c>
      <c r="AP30">
        <v>1</v>
      </c>
      <c r="AR30">
        <v>1</v>
      </c>
      <c r="AS30">
        <v>1</v>
      </c>
      <c r="AU30">
        <v>1</v>
      </c>
      <c r="AW30">
        <v>1</v>
      </c>
      <c r="AX30" s="10">
        <v>1</v>
      </c>
    </row>
    <row r="31" spans="1:50" ht="15.75" thickBot="1" x14ac:dyDescent="0.3">
      <c r="A31" s="13"/>
      <c r="B31" s="14"/>
      <c r="C31" s="14"/>
      <c r="D31" s="39"/>
      <c r="E31" s="40">
        <f>SUM(E21:E30)</f>
        <v>515</v>
      </c>
      <c r="F31" s="113">
        <f>SUM(F21:F30)</f>
        <v>398</v>
      </c>
      <c r="G31" s="114">
        <f>SUM(G21:G30)</f>
        <v>117</v>
      </c>
      <c r="H31" s="15"/>
      <c r="I31" s="21">
        <f t="shared" ref="I31:AK31" si="8">SUM(I21:I30)</f>
        <v>18</v>
      </c>
      <c r="J31" s="22">
        <f t="shared" si="8"/>
        <v>14</v>
      </c>
      <c r="K31" s="23">
        <f t="shared" si="8"/>
        <v>24</v>
      </c>
      <c r="L31" s="25">
        <f t="shared" si="8"/>
        <v>24</v>
      </c>
      <c r="M31" s="21">
        <f t="shared" si="8"/>
        <v>6</v>
      </c>
      <c r="N31" s="22">
        <f t="shared" si="8"/>
        <v>10</v>
      </c>
      <c r="O31" s="22">
        <f t="shared" si="8"/>
        <v>5</v>
      </c>
      <c r="P31" s="22">
        <f t="shared" si="8"/>
        <v>10</v>
      </c>
      <c r="Q31" s="22">
        <f t="shared" si="8"/>
        <v>8</v>
      </c>
      <c r="R31" s="22">
        <f t="shared" si="8"/>
        <v>15</v>
      </c>
      <c r="S31" s="22">
        <f t="shared" si="8"/>
        <v>9</v>
      </c>
      <c r="T31" s="23">
        <f t="shared" si="8"/>
        <v>23</v>
      </c>
      <c r="U31" s="22">
        <f t="shared" si="8"/>
        <v>4</v>
      </c>
      <c r="V31" s="22">
        <f t="shared" si="8"/>
        <v>13</v>
      </c>
      <c r="W31" s="30">
        <f t="shared" si="8"/>
        <v>14</v>
      </c>
      <c r="X31" s="21">
        <f t="shared" si="8"/>
        <v>4</v>
      </c>
      <c r="Y31" s="22">
        <f t="shared" si="8"/>
        <v>10</v>
      </c>
      <c r="Z31" s="22">
        <f t="shared" si="8"/>
        <v>6</v>
      </c>
      <c r="AA31" s="22">
        <f t="shared" si="8"/>
        <v>7</v>
      </c>
      <c r="AB31" s="22">
        <f t="shared" si="8"/>
        <v>10</v>
      </c>
      <c r="AC31" s="22">
        <f t="shared" si="8"/>
        <v>10</v>
      </c>
      <c r="AD31" s="25">
        <f t="shared" si="8"/>
        <v>7</v>
      </c>
      <c r="AE31" s="21">
        <f t="shared" si="8"/>
        <v>20</v>
      </c>
      <c r="AF31" s="22">
        <f t="shared" si="8"/>
        <v>16</v>
      </c>
      <c r="AG31" s="22">
        <f t="shared" si="8"/>
        <v>17</v>
      </c>
      <c r="AH31" s="22">
        <f t="shared" si="8"/>
        <v>13</v>
      </c>
      <c r="AI31" s="22">
        <f t="shared" si="8"/>
        <v>18</v>
      </c>
      <c r="AJ31" s="22">
        <f t="shared" si="8"/>
        <v>22</v>
      </c>
      <c r="AK31" s="22">
        <f t="shared" si="8"/>
        <v>15</v>
      </c>
      <c r="AL31" s="25">
        <f>SUM(AL21:AL30)</f>
        <v>10</v>
      </c>
      <c r="AM31" s="21">
        <f>SUM(AM21:AM30)</f>
        <v>7</v>
      </c>
      <c r="AN31" s="22">
        <f t="shared" ref="AN31:AX31" si="9">SUM(AN21:AN30)</f>
        <v>7</v>
      </c>
      <c r="AO31" s="22">
        <f t="shared" si="9"/>
        <v>14</v>
      </c>
      <c r="AP31" s="22">
        <f t="shared" si="9"/>
        <v>14</v>
      </c>
      <c r="AQ31" s="22">
        <f t="shared" si="9"/>
        <v>7</v>
      </c>
      <c r="AR31" s="22">
        <f t="shared" si="9"/>
        <v>14</v>
      </c>
      <c r="AS31" s="22">
        <f t="shared" si="9"/>
        <v>14</v>
      </c>
      <c r="AT31" s="22">
        <f t="shared" si="9"/>
        <v>7</v>
      </c>
      <c r="AU31" s="22">
        <f t="shared" si="9"/>
        <v>14</v>
      </c>
      <c r="AV31" s="22">
        <f t="shared" si="9"/>
        <v>7</v>
      </c>
      <c r="AW31" s="22">
        <f t="shared" si="9"/>
        <v>14</v>
      </c>
      <c r="AX31" s="25">
        <f t="shared" si="9"/>
        <v>14</v>
      </c>
    </row>
    <row r="32" spans="1:50" ht="16.5" x14ac:dyDescent="0.3">
      <c r="A32" s="35" t="s">
        <v>56</v>
      </c>
      <c r="B32" s="36">
        <v>1581016219</v>
      </c>
      <c r="C32" s="37" t="s">
        <v>55</v>
      </c>
      <c r="D32" s="34"/>
      <c r="E32" s="110" t="s">
        <v>122</v>
      </c>
      <c r="F32" s="111" t="s">
        <v>123</v>
      </c>
      <c r="G32" s="112" t="s">
        <v>22</v>
      </c>
      <c r="H32" s="77" t="s">
        <v>113</v>
      </c>
      <c r="I32" s="86" t="s">
        <v>102</v>
      </c>
      <c r="J32" s="87" t="s">
        <v>103</v>
      </c>
      <c r="K32" s="88" t="s">
        <v>102</v>
      </c>
      <c r="L32" s="89" t="s">
        <v>102</v>
      </c>
      <c r="M32" s="90" t="s">
        <v>107</v>
      </c>
      <c r="N32" s="88" t="s">
        <v>106</v>
      </c>
      <c r="O32" s="88" t="s">
        <v>106</v>
      </c>
      <c r="P32" s="88" t="s">
        <v>106</v>
      </c>
      <c r="Q32" s="88" t="s">
        <v>106</v>
      </c>
      <c r="R32" s="88" t="s">
        <v>106</v>
      </c>
      <c r="S32" s="88" t="s">
        <v>106</v>
      </c>
      <c r="T32" s="88" t="s">
        <v>106</v>
      </c>
      <c r="U32" s="88" t="s">
        <v>106</v>
      </c>
      <c r="V32" s="88" t="s">
        <v>106</v>
      </c>
      <c r="W32" s="89" t="s">
        <v>106</v>
      </c>
      <c r="X32" s="95" t="s">
        <v>100</v>
      </c>
      <c r="Y32" s="93" t="s">
        <v>100</v>
      </c>
      <c r="Z32" s="93" t="s">
        <v>100</v>
      </c>
      <c r="AA32" s="93" t="s">
        <v>100</v>
      </c>
      <c r="AB32" s="93" t="s">
        <v>100</v>
      </c>
      <c r="AC32" s="93" t="s">
        <v>100</v>
      </c>
      <c r="AD32" s="94" t="s">
        <v>100</v>
      </c>
      <c r="AE32" s="90" t="s">
        <v>111</v>
      </c>
      <c r="AF32" s="88" t="s">
        <v>110</v>
      </c>
      <c r="AG32" s="88" t="s">
        <v>110</v>
      </c>
      <c r="AH32" s="88" t="s">
        <v>110</v>
      </c>
      <c r="AI32" s="88" t="s">
        <v>110</v>
      </c>
      <c r="AJ32" s="88" t="s">
        <v>110</v>
      </c>
      <c r="AK32" s="88" t="s">
        <v>110</v>
      </c>
      <c r="AL32" s="89" t="s">
        <v>110</v>
      </c>
      <c r="AM32" s="95" t="s">
        <v>112</v>
      </c>
      <c r="AN32" s="93" t="s">
        <v>112</v>
      </c>
      <c r="AO32" s="93" t="s">
        <v>112</v>
      </c>
      <c r="AP32" s="93" t="s">
        <v>112</v>
      </c>
      <c r="AQ32" s="93" t="s">
        <v>112</v>
      </c>
      <c r="AR32" s="93" t="s">
        <v>112</v>
      </c>
      <c r="AS32" s="93" t="s">
        <v>112</v>
      </c>
      <c r="AT32" s="93" t="s">
        <v>112</v>
      </c>
      <c r="AU32" s="93" t="s">
        <v>112</v>
      </c>
      <c r="AV32" s="93" t="s">
        <v>112</v>
      </c>
      <c r="AW32" s="93" t="s">
        <v>112</v>
      </c>
      <c r="AX32" s="94" t="s">
        <v>112</v>
      </c>
    </row>
    <row r="33" spans="1:50" x14ac:dyDescent="0.25">
      <c r="A33" t="s">
        <v>115</v>
      </c>
      <c r="D33" s="1">
        <v>44</v>
      </c>
      <c r="E33" s="12">
        <f t="shared" ref="E33:E42" si="10">SUM(I33:AX33)</f>
        <v>10</v>
      </c>
      <c r="F33" s="11">
        <f t="shared" ref="F33:F42" si="11">E33-G33</f>
        <v>9</v>
      </c>
      <c r="G33" s="11">
        <f>SUM(M33:W33)</f>
        <v>1</v>
      </c>
      <c r="I33" s="9"/>
      <c r="L33" s="10"/>
      <c r="M33" s="9"/>
      <c r="T33" s="11">
        <v>1</v>
      </c>
      <c r="W33" s="10"/>
      <c r="X33" s="9"/>
      <c r="AD33" s="10"/>
      <c r="AE33" s="19">
        <v>1</v>
      </c>
      <c r="AJ33" s="11">
        <v>1</v>
      </c>
      <c r="AL33" s="10"/>
      <c r="AM33" s="9"/>
      <c r="AO33">
        <v>1</v>
      </c>
      <c r="AP33">
        <v>1</v>
      </c>
      <c r="AR33">
        <v>1</v>
      </c>
      <c r="AS33">
        <v>1</v>
      </c>
      <c r="AU33">
        <v>1</v>
      </c>
      <c r="AW33">
        <v>1</v>
      </c>
      <c r="AX33" s="10">
        <v>1</v>
      </c>
    </row>
    <row r="34" spans="1:50" x14ac:dyDescent="0.25">
      <c r="A34" s="9"/>
      <c r="D34" s="1">
        <v>46</v>
      </c>
      <c r="E34" s="12">
        <f t="shared" si="10"/>
        <v>24</v>
      </c>
      <c r="F34" s="11">
        <f t="shared" si="11"/>
        <v>21</v>
      </c>
      <c r="G34" s="11">
        <f t="shared" ref="G34:G42" si="12">SUM(M34:W34)</f>
        <v>3</v>
      </c>
      <c r="I34" s="9"/>
      <c r="J34" s="11">
        <v>1</v>
      </c>
      <c r="L34" s="12">
        <v>1</v>
      </c>
      <c r="M34" s="9"/>
      <c r="R34" s="11">
        <v>1</v>
      </c>
      <c r="T34" s="11">
        <v>2</v>
      </c>
      <c r="W34" s="10"/>
      <c r="X34" s="9"/>
      <c r="Y34" s="11">
        <v>1</v>
      </c>
      <c r="AB34" s="11">
        <v>1</v>
      </c>
      <c r="AC34" s="11">
        <v>1</v>
      </c>
      <c r="AD34" s="10"/>
      <c r="AE34" s="19">
        <v>1</v>
      </c>
      <c r="AF34" s="11">
        <v>1</v>
      </c>
      <c r="AG34" s="11">
        <v>1</v>
      </c>
      <c r="AH34" s="11">
        <v>1</v>
      </c>
      <c r="AI34" s="11">
        <v>1</v>
      </c>
      <c r="AJ34" s="11">
        <v>2</v>
      </c>
      <c r="AK34" s="11">
        <v>1</v>
      </c>
      <c r="AL34" s="12">
        <v>1</v>
      </c>
      <c r="AM34" s="9"/>
      <c r="AO34">
        <v>1</v>
      </c>
      <c r="AP34">
        <v>1</v>
      </c>
      <c r="AR34">
        <v>1</v>
      </c>
      <c r="AS34">
        <v>1</v>
      </c>
      <c r="AU34">
        <v>1</v>
      </c>
      <c r="AW34">
        <v>1</v>
      </c>
      <c r="AX34" s="10">
        <v>1</v>
      </c>
    </row>
    <row r="35" spans="1:50" x14ac:dyDescent="0.25">
      <c r="A35" s="9"/>
      <c r="D35" s="1">
        <v>48</v>
      </c>
      <c r="E35" s="12">
        <f t="shared" si="10"/>
        <v>49</v>
      </c>
      <c r="F35" s="11">
        <f t="shared" si="11"/>
        <v>43</v>
      </c>
      <c r="G35" s="11">
        <f t="shared" si="12"/>
        <v>6</v>
      </c>
      <c r="I35" s="9"/>
      <c r="J35" s="11">
        <v>1</v>
      </c>
      <c r="L35" s="12">
        <v>1</v>
      </c>
      <c r="M35" s="9"/>
      <c r="R35" s="11">
        <v>3</v>
      </c>
      <c r="T35" s="11">
        <v>3</v>
      </c>
      <c r="W35" s="10"/>
      <c r="X35" s="9"/>
      <c r="Y35" s="11">
        <v>1</v>
      </c>
      <c r="Z35" s="11">
        <v>1</v>
      </c>
      <c r="AA35" s="11">
        <v>1</v>
      </c>
      <c r="AB35" s="11">
        <v>1</v>
      </c>
      <c r="AC35" s="11">
        <v>1</v>
      </c>
      <c r="AD35" s="12">
        <v>1</v>
      </c>
      <c r="AE35" s="19">
        <v>2</v>
      </c>
      <c r="AF35" s="11">
        <v>2</v>
      </c>
      <c r="AG35" s="11">
        <v>2</v>
      </c>
      <c r="AH35" s="11">
        <v>2</v>
      </c>
      <c r="AI35" s="11">
        <v>2</v>
      </c>
      <c r="AJ35" s="11">
        <v>3</v>
      </c>
      <c r="AK35" s="11">
        <v>2</v>
      </c>
      <c r="AL35" s="12">
        <v>1</v>
      </c>
      <c r="AM35" s="9">
        <v>1</v>
      </c>
      <c r="AN35">
        <v>1</v>
      </c>
      <c r="AO35">
        <v>2</v>
      </c>
      <c r="AP35">
        <v>2</v>
      </c>
      <c r="AQ35">
        <v>1</v>
      </c>
      <c r="AR35">
        <v>2</v>
      </c>
      <c r="AS35">
        <v>2</v>
      </c>
      <c r="AT35">
        <v>1</v>
      </c>
      <c r="AU35">
        <v>2</v>
      </c>
      <c r="AV35">
        <v>1</v>
      </c>
      <c r="AW35">
        <v>2</v>
      </c>
      <c r="AX35" s="10">
        <v>2</v>
      </c>
    </row>
    <row r="36" spans="1:50" x14ac:dyDescent="0.25">
      <c r="A36" s="9"/>
      <c r="D36" s="1">
        <v>50</v>
      </c>
      <c r="E36" s="12">
        <f t="shared" si="10"/>
        <v>78</v>
      </c>
      <c r="F36" s="11">
        <f t="shared" si="11"/>
        <v>72</v>
      </c>
      <c r="G36" s="11">
        <f t="shared" si="12"/>
        <v>6</v>
      </c>
      <c r="I36" s="9"/>
      <c r="J36" s="11">
        <v>2</v>
      </c>
      <c r="L36" s="12">
        <v>5</v>
      </c>
      <c r="M36" s="9"/>
      <c r="R36" s="11">
        <v>3</v>
      </c>
      <c r="T36" s="11">
        <v>3</v>
      </c>
      <c r="W36" s="10"/>
      <c r="X36" s="19">
        <v>1</v>
      </c>
      <c r="Y36" s="11">
        <v>2</v>
      </c>
      <c r="Z36" s="11">
        <v>1</v>
      </c>
      <c r="AA36" s="11">
        <v>2</v>
      </c>
      <c r="AB36" s="11">
        <v>2</v>
      </c>
      <c r="AC36" s="11">
        <v>2</v>
      </c>
      <c r="AD36" s="12">
        <v>2</v>
      </c>
      <c r="AE36" s="19">
        <v>4</v>
      </c>
      <c r="AF36" s="11">
        <v>4</v>
      </c>
      <c r="AG36" s="11">
        <v>4</v>
      </c>
      <c r="AH36" s="11">
        <v>3</v>
      </c>
      <c r="AI36" s="11">
        <v>4</v>
      </c>
      <c r="AJ36" s="11">
        <v>4</v>
      </c>
      <c r="AK36" s="11">
        <v>3</v>
      </c>
      <c r="AL36" s="12">
        <v>3</v>
      </c>
      <c r="AM36" s="9">
        <v>2</v>
      </c>
      <c r="AN36">
        <v>2</v>
      </c>
      <c r="AO36">
        <v>2</v>
      </c>
      <c r="AP36">
        <v>2</v>
      </c>
      <c r="AQ36">
        <v>2</v>
      </c>
      <c r="AR36">
        <v>2</v>
      </c>
      <c r="AS36">
        <v>2</v>
      </c>
      <c r="AT36">
        <v>2</v>
      </c>
      <c r="AU36">
        <v>2</v>
      </c>
      <c r="AV36">
        <v>2</v>
      </c>
      <c r="AW36">
        <v>2</v>
      </c>
      <c r="AX36" s="10">
        <v>2</v>
      </c>
    </row>
    <row r="37" spans="1:50" x14ac:dyDescent="0.25">
      <c r="A37" s="9"/>
      <c r="D37" s="1">
        <v>52</v>
      </c>
      <c r="E37" s="12">
        <f t="shared" si="10"/>
        <v>74</v>
      </c>
      <c r="F37" s="11">
        <f t="shared" si="11"/>
        <v>68</v>
      </c>
      <c r="G37" s="11">
        <f t="shared" si="12"/>
        <v>6</v>
      </c>
      <c r="I37" s="9"/>
      <c r="J37" s="11">
        <v>2</v>
      </c>
      <c r="L37" s="12">
        <v>5</v>
      </c>
      <c r="M37" s="9"/>
      <c r="R37" s="11">
        <v>3</v>
      </c>
      <c r="T37" s="11">
        <v>3</v>
      </c>
      <c r="W37" s="10"/>
      <c r="X37" s="19">
        <v>1</v>
      </c>
      <c r="Y37" s="11">
        <v>2</v>
      </c>
      <c r="Z37" s="11">
        <v>1</v>
      </c>
      <c r="AA37" s="11">
        <v>1</v>
      </c>
      <c r="AB37" s="11">
        <v>2</v>
      </c>
      <c r="AC37" s="11">
        <v>2</v>
      </c>
      <c r="AD37" s="12">
        <v>1</v>
      </c>
      <c r="AE37" s="19">
        <v>4</v>
      </c>
      <c r="AF37" s="11">
        <v>3</v>
      </c>
      <c r="AG37" s="11">
        <v>4</v>
      </c>
      <c r="AH37" s="11">
        <v>3</v>
      </c>
      <c r="AI37" s="11">
        <v>4</v>
      </c>
      <c r="AJ37" s="11">
        <v>4</v>
      </c>
      <c r="AK37" s="11">
        <v>3</v>
      </c>
      <c r="AL37" s="12">
        <v>2</v>
      </c>
      <c r="AM37" s="9">
        <v>2</v>
      </c>
      <c r="AN37">
        <v>2</v>
      </c>
      <c r="AO37">
        <v>2</v>
      </c>
      <c r="AP37">
        <v>2</v>
      </c>
      <c r="AQ37">
        <v>2</v>
      </c>
      <c r="AR37">
        <v>2</v>
      </c>
      <c r="AS37">
        <v>2</v>
      </c>
      <c r="AT37">
        <v>2</v>
      </c>
      <c r="AU37">
        <v>2</v>
      </c>
      <c r="AV37">
        <v>2</v>
      </c>
      <c r="AW37">
        <v>2</v>
      </c>
      <c r="AX37" s="10">
        <v>2</v>
      </c>
    </row>
    <row r="38" spans="1:50" x14ac:dyDescent="0.25">
      <c r="A38" s="9"/>
      <c r="D38" s="1">
        <v>54</v>
      </c>
      <c r="E38" s="12">
        <f t="shared" si="10"/>
        <v>68</v>
      </c>
      <c r="F38" s="11">
        <f t="shared" si="11"/>
        <v>64</v>
      </c>
      <c r="G38" s="11">
        <f t="shared" si="12"/>
        <v>4</v>
      </c>
      <c r="I38" s="9"/>
      <c r="J38" s="11">
        <v>3</v>
      </c>
      <c r="L38" s="12">
        <v>5</v>
      </c>
      <c r="M38" s="9"/>
      <c r="R38" s="11">
        <v>2</v>
      </c>
      <c r="T38" s="11">
        <v>2</v>
      </c>
      <c r="W38" s="10"/>
      <c r="X38" s="19">
        <v>1</v>
      </c>
      <c r="Y38" s="11">
        <v>2</v>
      </c>
      <c r="Z38" s="11">
        <v>1</v>
      </c>
      <c r="AA38" s="11">
        <v>1</v>
      </c>
      <c r="AB38" s="11">
        <v>2</v>
      </c>
      <c r="AC38" s="11">
        <v>2</v>
      </c>
      <c r="AD38" s="12">
        <v>1</v>
      </c>
      <c r="AE38" s="19">
        <v>4</v>
      </c>
      <c r="AF38" s="11">
        <v>3</v>
      </c>
      <c r="AG38" s="11">
        <v>4</v>
      </c>
      <c r="AH38" s="11">
        <v>3</v>
      </c>
      <c r="AI38" s="11">
        <v>4</v>
      </c>
      <c r="AJ38" s="11">
        <v>4</v>
      </c>
      <c r="AK38" s="11">
        <v>3</v>
      </c>
      <c r="AL38" s="12">
        <v>2</v>
      </c>
      <c r="AM38" s="9">
        <v>1</v>
      </c>
      <c r="AN38">
        <v>1</v>
      </c>
      <c r="AO38">
        <v>2</v>
      </c>
      <c r="AP38">
        <v>2</v>
      </c>
      <c r="AQ38">
        <v>1</v>
      </c>
      <c r="AR38">
        <v>2</v>
      </c>
      <c r="AS38">
        <v>2</v>
      </c>
      <c r="AT38">
        <v>1</v>
      </c>
      <c r="AU38">
        <v>2</v>
      </c>
      <c r="AV38">
        <v>1</v>
      </c>
      <c r="AW38">
        <v>2</v>
      </c>
      <c r="AX38" s="10">
        <v>2</v>
      </c>
    </row>
    <row r="39" spans="1:50" x14ac:dyDescent="0.25">
      <c r="A39" s="9"/>
      <c r="D39" s="1">
        <v>56</v>
      </c>
      <c r="E39" s="12">
        <f t="shared" si="10"/>
        <v>43</v>
      </c>
      <c r="F39" s="11">
        <f t="shared" si="11"/>
        <v>41</v>
      </c>
      <c r="G39" s="11">
        <f t="shared" si="12"/>
        <v>2</v>
      </c>
      <c r="I39" s="9"/>
      <c r="J39" s="11">
        <v>3</v>
      </c>
      <c r="L39" s="12">
        <v>5</v>
      </c>
      <c r="M39" s="9"/>
      <c r="R39" s="11">
        <v>1</v>
      </c>
      <c r="T39" s="11">
        <v>1</v>
      </c>
      <c r="W39" s="10"/>
      <c r="X39" s="19">
        <v>1</v>
      </c>
      <c r="Y39" s="11">
        <v>1</v>
      </c>
      <c r="Z39" s="11">
        <v>1</v>
      </c>
      <c r="AA39" s="11">
        <v>1</v>
      </c>
      <c r="AB39" s="11">
        <v>1</v>
      </c>
      <c r="AC39" s="11">
        <v>1</v>
      </c>
      <c r="AD39" s="12">
        <v>1</v>
      </c>
      <c r="AE39" s="19">
        <v>2</v>
      </c>
      <c r="AF39" s="11">
        <v>2</v>
      </c>
      <c r="AG39" s="11">
        <v>2</v>
      </c>
      <c r="AH39" s="11">
        <v>1</v>
      </c>
      <c r="AI39" s="11">
        <v>2</v>
      </c>
      <c r="AJ39" s="11">
        <v>2</v>
      </c>
      <c r="AK39" s="11">
        <v>2</v>
      </c>
      <c r="AL39" s="12">
        <v>1</v>
      </c>
      <c r="AM39" s="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 s="10">
        <v>1</v>
      </c>
    </row>
    <row r="40" spans="1:50" x14ac:dyDescent="0.25">
      <c r="A40" s="9"/>
      <c r="D40" s="1">
        <v>58</v>
      </c>
      <c r="E40" s="12">
        <f t="shared" si="10"/>
        <v>22</v>
      </c>
      <c r="F40" s="11">
        <f t="shared" si="11"/>
        <v>20</v>
      </c>
      <c r="G40" s="11">
        <f t="shared" si="12"/>
        <v>2</v>
      </c>
      <c r="I40" s="9"/>
      <c r="J40" s="11">
        <v>1</v>
      </c>
      <c r="L40" s="12">
        <v>1</v>
      </c>
      <c r="M40" s="9"/>
      <c r="R40" s="11">
        <v>1</v>
      </c>
      <c r="T40" s="11">
        <v>1</v>
      </c>
      <c r="W40" s="10"/>
      <c r="X40" s="9"/>
      <c r="Y40" s="11">
        <v>1</v>
      </c>
      <c r="Z40" s="11">
        <v>1</v>
      </c>
      <c r="AA40" s="11">
        <v>1</v>
      </c>
      <c r="AB40" s="11">
        <v>1</v>
      </c>
      <c r="AC40" s="11">
        <v>1</v>
      </c>
      <c r="AD40" s="12">
        <v>1</v>
      </c>
      <c r="AE40" s="19">
        <v>1</v>
      </c>
      <c r="AF40" s="11">
        <v>1</v>
      </c>
      <c r="AI40" s="11">
        <v>1</v>
      </c>
      <c r="AJ40" s="11">
        <v>1</v>
      </c>
      <c r="AK40" s="11">
        <v>1</v>
      </c>
      <c r="AL40" s="10"/>
      <c r="AM40" s="9"/>
      <c r="AO40">
        <v>1</v>
      </c>
      <c r="AP40">
        <v>1</v>
      </c>
      <c r="AR40">
        <v>1</v>
      </c>
      <c r="AS40">
        <v>1</v>
      </c>
      <c r="AU40">
        <v>1</v>
      </c>
      <c r="AW40">
        <v>1</v>
      </c>
      <c r="AX40" s="10">
        <v>1</v>
      </c>
    </row>
    <row r="41" spans="1:50" x14ac:dyDescent="0.25">
      <c r="A41" s="9"/>
      <c r="D41" s="1">
        <v>60</v>
      </c>
      <c r="E41" s="12">
        <f t="shared" si="10"/>
        <v>12</v>
      </c>
      <c r="F41" s="11">
        <f t="shared" si="11"/>
        <v>11</v>
      </c>
      <c r="G41" s="11">
        <f t="shared" si="12"/>
        <v>1</v>
      </c>
      <c r="I41" s="9"/>
      <c r="J41" s="11">
        <v>1</v>
      </c>
      <c r="L41" s="12">
        <v>1</v>
      </c>
      <c r="M41" s="9"/>
      <c r="T41" s="11">
        <v>1</v>
      </c>
      <c r="W41" s="10"/>
      <c r="X41" s="9"/>
      <c r="AD41" s="10"/>
      <c r="AE41" s="19">
        <v>1</v>
      </c>
      <c r="AJ41" s="11">
        <v>1</v>
      </c>
      <c r="AL41" s="10"/>
      <c r="AM41" s="9"/>
      <c r="AO41">
        <v>1</v>
      </c>
      <c r="AP41">
        <v>1</v>
      </c>
      <c r="AR41">
        <v>1</v>
      </c>
      <c r="AS41">
        <v>1</v>
      </c>
      <c r="AU41">
        <v>1</v>
      </c>
      <c r="AW41">
        <v>1</v>
      </c>
      <c r="AX41" s="10">
        <v>1</v>
      </c>
    </row>
    <row r="42" spans="1:50" x14ac:dyDescent="0.25">
      <c r="A42" s="9"/>
      <c r="D42" s="1">
        <v>62</v>
      </c>
      <c r="E42" s="12">
        <f t="shared" si="10"/>
        <v>8</v>
      </c>
      <c r="F42" s="11">
        <f t="shared" si="11"/>
        <v>7</v>
      </c>
      <c r="G42" s="11">
        <f t="shared" si="12"/>
        <v>1</v>
      </c>
      <c r="I42" s="29"/>
      <c r="J42" s="26"/>
      <c r="K42" s="26"/>
      <c r="L42" s="20"/>
      <c r="M42" s="29"/>
      <c r="N42" s="26"/>
      <c r="O42" s="26"/>
      <c r="P42" s="26"/>
      <c r="Q42" s="26"/>
      <c r="R42" s="26"/>
      <c r="S42" s="26"/>
      <c r="T42" s="27">
        <v>1</v>
      </c>
      <c r="U42" s="26"/>
      <c r="V42" s="26"/>
      <c r="W42" s="20"/>
      <c r="X42" s="29"/>
      <c r="Y42" s="26"/>
      <c r="Z42" s="26"/>
      <c r="AA42" s="26"/>
      <c r="AB42" s="26"/>
      <c r="AC42" s="26"/>
      <c r="AD42" s="20"/>
      <c r="AE42" s="29"/>
      <c r="AF42" s="26"/>
      <c r="AG42" s="26"/>
      <c r="AH42" s="26"/>
      <c r="AI42" s="26"/>
      <c r="AJ42" s="26"/>
      <c r="AK42" s="26"/>
      <c r="AL42" s="20"/>
      <c r="AM42" s="9"/>
      <c r="AO42">
        <v>1</v>
      </c>
      <c r="AP42">
        <v>1</v>
      </c>
      <c r="AR42">
        <v>1</v>
      </c>
      <c r="AS42">
        <v>1</v>
      </c>
      <c r="AU42">
        <v>1</v>
      </c>
      <c r="AW42">
        <v>1</v>
      </c>
      <c r="AX42" s="10">
        <v>1</v>
      </c>
    </row>
    <row r="43" spans="1:50" ht="15.75" thickBot="1" x14ac:dyDescent="0.3">
      <c r="A43" s="13"/>
      <c r="B43" s="14"/>
      <c r="C43" s="14"/>
      <c r="D43" s="39"/>
      <c r="E43" s="40">
        <f>SUM(E33:E42)</f>
        <v>388</v>
      </c>
      <c r="F43" s="113">
        <f>SUM(F33:F42)</f>
        <v>356</v>
      </c>
      <c r="G43" s="114">
        <f>SUM(G33:G42)</f>
        <v>32</v>
      </c>
      <c r="H43" s="15"/>
      <c r="I43" s="21">
        <f t="shared" ref="I43:AK43" si="13">SUM(I33:I42)</f>
        <v>0</v>
      </c>
      <c r="J43" s="22">
        <f>SUM(J33:J42)</f>
        <v>14</v>
      </c>
      <c r="K43" s="22">
        <f t="shared" si="13"/>
        <v>0</v>
      </c>
      <c r="L43" s="25">
        <f t="shared" si="13"/>
        <v>24</v>
      </c>
      <c r="M43" s="21">
        <f t="shared" si="13"/>
        <v>0</v>
      </c>
      <c r="N43" s="22">
        <f t="shared" si="13"/>
        <v>0</v>
      </c>
      <c r="O43" s="22">
        <f t="shared" si="13"/>
        <v>0</v>
      </c>
      <c r="P43" s="22">
        <f t="shared" si="13"/>
        <v>0</v>
      </c>
      <c r="Q43" s="22">
        <f t="shared" si="13"/>
        <v>0</v>
      </c>
      <c r="R43" s="22">
        <f t="shared" si="13"/>
        <v>14</v>
      </c>
      <c r="S43" s="22">
        <f t="shared" si="13"/>
        <v>0</v>
      </c>
      <c r="T43" s="23">
        <f t="shared" si="13"/>
        <v>18</v>
      </c>
      <c r="U43" s="22">
        <f t="shared" si="13"/>
        <v>0</v>
      </c>
      <c r="V43" s="22">
        <f t="shared" si="13"/>
        <v>0</v>
      </c>
      <c r="W43" s="25">
        <f t="shared" si="13"/>
        <v>0</v>
      </c>
      <c r="X43" s="21">
        <f t="shared" si="13"/>
        <v>4</v>
      </c>
      <c r="Y43" s="22">
        <f t="shared" si="13"/>
        <v>10</v>
      </c>
      <c r="Z43" s="22">
        <f t="shared" si="13"/>
        <v>6</v>
      </c>
      <c r="AA43" s="22">
        <f t="shared" si="13"/>
        <v>7</v>
      </c>
      <c r="AB43" s="22">
        <f t="shared" si="13"/>
        <v>10</v>
      </c>
      <c r="AC43" s="22">
        <f t="shared" si="13"/>
        <v>10</v>
      </c>
      <c r="AD43" s="25">
        <f t="shared" si="13"/>
        <v>7</v>
      </c>
      <c r="AE43" s="21">
        <f t="shared" si="13"/>
        <v>20</v>
      </c>
      <c r="AF43" s="22">
        <f t="shared" si="13"/>
        <v>16</v>
      </c>
      <c r="AG43" s="22">
        <f t="shared" si="13"/>
        <v>17</v>
      </c>
      <c r="AH43" s="22">
        <f t="shared" si="13"/>
        <v>13</v>
      </c>
      <c r="AI43" s="22">
        <f t="shared" si="13"/>
        <v>18</v>
      </c>
      <c r="AJ43" s="22">
        <f t="shared" si="13"/>
        <v>22</v>
      </c>
      <c r="AK43" s="22">
        <f t="shared" si="13"/>
        <v>15</v>
      </c>
      <c r="AL43" s="25">
        <f>SUM(AL33:AL42)</f>
        <v>10</v>
      </c>
      <c r="AM43" s="21">
        <f>SUM(AM33:AM42)</f>
        <v>7</v>
      </c>
      <c r="AN43" s="22">
        <f t="shared" ref="AN43:AX43" si="14">SUM(AN33:AN42)</f>
        <v>7</v>
      </c>
      <c r="AO43" s="22">
        <f t="shared" si="14"/>
        <v>14</v>
      </c>
      <c r="AP43" s="22">
        <f t="shared" si="14"/>
        <v>14</v>
      </c>
      <c r="AQ43" s="22">
        <f t="shared" si="14"/>
        <v>7</v>
      </c>
      <c r="AR43" s="22">
        <f t="shared" si="14"/>
        <v>14</v>
      </c>
      <c r="AS43" s="22">
        <f t="shared" si="14"/>
        <v>14</v>
      </c>
      <c r="AT43" s="22">
        <f t="shared" si="14"/>
        <v>7</v>
      </c>
      <c r="AU43" s="22">
        <f t="shared" si="14"/>
        <v>14</v>
      </c>
      <c r="AV43" s="22">
        <f t="shared" si="14"/>
        <v>7</v>
      </c>
      <c r="AW43" s="22">
        <f t="shared" si="14"/>
        <v>14</v>
      </c>
      <c r="AX43" s="25">
        <f t="shared" si="14"/>
        <v>14</v>
      </c>
    </row>
    <row r="44" spans="1:50" ht="16.5" x14ac:dyDescent="0.3">
      <c r="A44" s="35" t="s">
        <v>57</v>
      </c>
      <c r="B44" s="36">
        <v>1581016652</v>
      </c>
      <c r="C44" s="37" t="s">
        <v>55</v>
      </c>
      <c r="D44" s="34"/>
      <c r="E44" s="110" t="s">
        <v>122</v>
      </c>
      <c r="F44" s="111" t="s">
        <v>123</v>
      </c>
      <c r="G44" s="112" t="s">
        <v>22</v>
      </c>
      <c r="H44" s="77" t="s">
        <v>113</v>
      </c>
      <c r="I44" s="86" t="s">
        <v>102</v>
      </c>
      <c r="J44" s="87" t="s">
        <v>103</v>
      </c>
      <c r="K44" s="88" t="s">
        <v>102</v>
      </c>
      <c r="L44" s="89" t="s">
        <v>102</v>
      </c>
      <c r="M44" s="90" t="s">
        <v>107</v>
      </c>
      <c r="N44" s="88" t="s">
        <v>106</v>
      </c>
      <c r="O44" s="88" t="s">
        <v>106</v>
      </c>
      <c r="P44" s="88" t="s">
        <v>106</v>
      </c>
      <c r="Q44" s="88" t="s">
        <v>106</v>
      </c>
      <c r="R44" s="88" t="s">
        <v>106</v>
      </c>
      <c r="S44" s="88" t="s">
        <v>106</v>
      </c>
      <c r="T44" s="88" t="s">
        <v>106</v>
      </c>
      <c r="U44" s="88" t="s">
        <v>106</v>
      </c>
      <c r="V44" s="88" t="s">
        <v>106</v>
      </c>
      <c r="W44" s="89" t="s">
        <v>106</v>
      </c>
      <c r="X44" s="96"/>
      <c r="Y44" s="97"/>
      <c r="Z44" s="97"/>
      <c r="AA44" s="97"/>
      <c r="AB44" s="97"/>
      <c r="AC44" s="97"/>
      <c r="AD44" s="98"/>
      <c r="AE44" s="90" t="s">
        <v>111</v>
      </c>
      <c r="AF44" s="88" t="s">
        <v>110</v>
      </c>
      <c r="AG44" s="88" t="s">
        <v>110</v>
      </c>
      <c r="AH44" s="88" t="s">
        <v>110</v>
      </c>
      <c r="AI44" s="88" t="s">
        <v>110</v>
      </c>
      <c r="AJ44" s="88" t="s">
        <v>110</v>
      </c>
      <c r="AK44" s="88" t="s">
        <v>110</v>
      </c>
      <c r="AL44" s="89" t="s">
        <v>110</v>
      </c>
      <c r="AM44" s="95" t="s">
        <v>112</v>
      </c>
      <c r="AN44" s="93" t="s">
        <v>112</v>
      </c>
      <c r="AO44" s="93" t="s">
        <v>112</v>
      </c>
      <c r="AP44" s="93" t="s">
        <v>112</v>
      </c>
      <c r="AQ44" s="93" t="s">
        <v>112</v>
      </c>
      <c r="AR44" s="93" t="s">
        <v>112</v>
      </c>
      <c r="AS44" s="93" t="s">
        <v>112</v>
      </c>
      <c r="AT44" s="93" t="s">
        <v>112</v>
      </c>
      <c r="AU44" s="93" t="s">
        <v>112</v>
      </c>
      <c r="AV44" s="93" t="s">
        <v>112</v>
      </c>
      <c r="AW44" s="93" t="s">
        <v>112</v>
      </c>
      <c r="AX44" s="94" t="s">
        <v>112</v>
      </c>
    </row>
    <row r="45" spans="1:50" x14ac:dyDescent="0.25">
      <c r="A45" t="s">
        <v>116</v>
      </c>
      <c r="D45" s="1">
        <v>44</v>
      </c>
      <c r="E45" s="12">
        <f>SUM(I45:AX45)</f>
        <v>10</v>
      </c>
      <c r="F45" s="11">
        <f t="shared" ref="F45:F54" si="15">E45-G45</f>
        <v>9</v>
      </c>
      <c r="G45" s="11">
        <f>SUM(M45:W45)</f>
        <v>1</v>
      </c>
      <c r="I45" s="9"/>
      <c r="L45" s="10"/>
      <c r="M45" s="9"/>
      <c r="T45" s="11">
        <v>1</v>
      </c>
      <c r="W45" s="10"/>
      <c r="X45" s="9"/>
      <c r="AD45" s="10"/>
      <c r="AE45" s="19">
        <v>1</v>
      </c>
      <c r="AJ45" s="11">
        <v>1</v>
      </c>
      <c r="AL45" s="10"/>
      <c r="AM45" s="9"/>
      <c r="AO45">
        <v>1</v>
      </c>
      <c r="AP45">
        <v>1</v>
      </c>
      <c r="AR45">
        <v>1</v>
      </c>
      <c r="AS45">
        <v>1</v>
      </c>
      <c r="AU45">
        <v>1</v>
      </c>
      <c r="AW45">
        <v>1</v>
      </c>
      <c r="AX45" s="10">
        <v>1</v>
      </c>
    </row>
    <row r="46" spans="1:50" x14ac:dyDescent="0.25">
      <c r="A46" s="9"/>
      <c r="D46" s="1">
        <v>46</v>
      </c>
      <c r="E46" s="12">
        <f t="shared" ref="E46:E54" si="16">SUM(I46:AX46)</f>
        <v>20</v>
      </c>
      <c r="F46" s="11">
        <f t="shared" si="15"/>
        <v>17</v>
      </c>
      <c r="G46" s="11">
        <f t="shared" ref="G46:G54" si="17">SUM(M46:W46)</f>
        <v>3</v>
      </c>
      <c r="I46" s="9"/>
      <c r="J46" s="11">
        <v>1</v>
      </c>
      <c r="L46" s="10"/>
      <c r="M46" s="9"/>
      <c r="R46" s="11">
        <v>1</v>
      </c>
      <c r="T46" s="11">
        <v>2</v>
      </c>
      <c r="W46" s="10"/>
      <c r="X46" s="9"/>
      <c r="AD46" s="10"/>
      <c r="AE46" s="19">
        <v>1</v>
      </c>
      <c r="AF46" s="11">
        <v>1</v>
      </c>
      <c r="AG46" s="11">
        <v>1</v>
      </c>
      <c r="AH46" s="11">
        <v>1</v>
      </c>
      <c r="AI46" s="11">
        <v>1</v>
      </c>
      <c r="AJ46" s="11">
        <v>2</v>
      </c>
      <c r="AK46" s="11">
        <v>1</v>
      </c>
      <c r="AL46" s="12">
        <v>1</v>
      </c>
      <c r="AM46" s="9"/>
      <c r="AO46">
        <v>1</v>
      </c>
      <c r="AP46">
        <v>1</v>
      </c>
      <c r="AR46">
        <v>1</v>
      </c>
      <c r="AS46">
        <v>1</v>
      </c>
      <c r="AU46">
        <v>1</v>
      </c>
      <c r="AW46">
        <v>1</v>
      </c>
      <c r="AX46" s="10">
        <v>1</v>
      </c>
    </row>
    <row r="47" spans="1:50" x14ac:dyDescent="0.25">
      <c r="A47" s="9"/>
      <c r="D47" s="1">
        <v>48</v>
      </c>
      <c r="E47" s="12">
        <f t="shared" si="16"/>
        <v>42</v>
      </c>
      <c r="F47" s="11">
        <f t="shared" si="15"/>
        <v>36</v>
      </c>
      <c r="G47" s="11">
        <f t="shared" si="17"/>
        <v>6</v>
      </c>
      <c r="I47" s="9"/>
      <c r="J47" s="11">
        <v>1</v>
      </c>
      <c r="L47" s="10"/>
      <c r="M47" s="9"/>
      <c r="R47" s="11">
        <v>3</v>
      </c>
      <c r="T47" s="11">
        <v>3</v>
      </c>
      <c r="W47" s="10"/>
      <c r="X47" s="9"/>
      <c r="AD47" s="10"/>
      <c r="AE47" s="19">
        <v>2</v>
      </c>
      <c r="AF47" s="11">
        <v>2</v>
      </c>
      <c r="AG47" s="11">
        <v>2</v>
      </c>
      <c r="AH47" s="11">
        <v>2</v>
      </c>
      <c r="AI47" s="11">
        <v>2</v>
      </c>
      <c r="AJ47" s="11">
        <v>3</v>
      </c>
      <c r="AK47" s="11">
        <v>2</v>
      </c>
      <c r="AL47" s="12">
        <v>1</v>
      </c>
      <c r="AM47" s="9">
        <v>1</v>
      </c>
      <c r="AN47">
        <v>1</v>
      </c>
      <c r="AO47">
        <v>2</v>
      </c>
      <c r="AP47">
        <v>2</v>
      </c>
      <c r="AQ47">
        <v>1</v>
      </c>
      <c r="AR47">
        <v>2</v>
      </c>
      <c r="AS47">
        <v>2</v>
      </c>
      <c r="AT47">
        <v>1</v>
      </c>
      <c r="AU47">
        <v>2</v>
      </c>
      <c r="AV47">
        <v>1</v>
      </c>
      <c r="AW47">
        <v>2</v>
      </c>
      <c r="AX47" s="10">
        <v>2</v>
      </c>
    </row>
    <row r="48" spans="1:50" x14ac:dyDescent="0.25">
      <c r="A48" s="9"/>
      <c r="D48" s="1">
        <v>50</v>
      </c>
      <c r="E48" s="12">
        <f t="shared" si="16"/>
        <v>61</v>
      </c>
      <c r="F48" s="11">
        <f t="shared" si="15"/>
        <v>55</v>
      </c>
      <c r="G48" s="11">
        <f t="shared" si="17"/>
        <v>6</v>
      </c>
      <c r="I48" s="9"/>
      <c r="J48" s="11">
        <v>2</v>
      </c>
      <c r="L48" s="10"/>
      <c r="M48" s="9"/>
      <c r="R48" s="11">
        <v>3</v>
      </c>
      <c r="T48" s="11">
        <v>3</v>
      </c>
      <c r="W48" s="10"/>
      <c r="X48" s="9"/>
      <c r="AD48" s="10"/>
      <c r="AE48" s="19">
        <v>4</v>
      </c>
      <c r="AF48" s="11">
        <v>4</v>
      </c>
      <c r="AG48" s="11">
        <v>4</v>
      </c>
      <c r="AH48" s="11">
        <v>3</v>
      </c>
      <c r="AI48" s="11">
        <v>4</v>
      </c>
      <c r="AJ48" s="11">
        <v>4</v>
      </c>
      <c r="AK48" s="11">
        <v>3</v>
      </c>
      <c r="AL48" s="12">
        <v>3</v>
      </c>
      <c r="AM48" s="9">
        <v>2</v>
      </c>
      <c r="AN48">
        <v>2</v>
      </c>
      <c r="AO48">
        <v>2</v>
      </c>
      <c r="AP48">
        <v>2</v>
      </c>
      <c r="AQ48">
        <v>2</v>
      </c>
      <c r="AR48">
        <v>2</v>
      </c>
      <c r="AS48">
        <v>2</v>
      </c>
      <c r="AT48">
        <v>2</v>
      </c>
      <c r="AU48">
        <v>2</v>
      </c>
      <c r="AV48">
        <v>2</v>
      </c>
      <c r="AW48">
        <v>2</v>
      </c>
      <c r="AX48" s="10">
        <v>2</v>
      </c>
    </row>
    <row r="49" spans="1:50" x14ac:dyDescent="0.25">
      <c r="A49" s="9"/>
      <c r="D49" s="1">
        <v>52</v>
      </c>
      <c r="E49" s="12">
        <f t="shared" si="16"/>
        <v>59</v>
      </c>
      <c r="F49" s="11">
        <f t="shared" si="15"/>
        <v>53</v>
      </c>
      <c r="G49" s="11">
        <f t="shared" si="17"/>
        <v>6</v>
      </c>
      <c r="I49" s="9"/>
      <c r="J49" s="11">
        <v>2</v>
      </c>
      <c r="L49" s="10"/>
      <c r="M49" s="9"/>
      <c r="R49" s="11">
        <v>3</v>
      </c>
      <c r="T49" s="11">
        <v>3</v>
      </c>
      <c r="W49" s="10"/>
      <c r="X49" s="9"/>
      <c r="AD49" s="10"/>
      <c r="AE49" s="19">
        <v>4</v>
      </c>
      <c r="AF49" s="11">
        <v>3</v>
      </c>
      <c r="AG49" s="11">
        <v>4</v>
      </c>
      <c r="AH49" s="11">
        <v>3</v>
      </c>
      <c r="AI49" s="11">
        <v>4</v>
      </c>
      <c r="AJ49" s="11">
        <v>4</v>
      </c>
      <c r="AK49" s="11">
        <v>3</v>
      </c>
      <c r="AL49" s="12">
        <v>2</v>
      </c>
      <c r="AM49" s="9">
        <v>2</v>
      </c>
      <c r="AN49">
        <v>2</v>
      </c>
      <c r="AO49">
        <v>2</v>
      </c>
      <c r="AP49">
        <v>2</v>
      </c>
      <c r="AQ49">
        <v>2</v>
      </c>
      <c r="AR49">
        <v>2</v>
      </c>
      <c r="AS49">
        <v>2</v>
      </c>
      <c r="AT49">
        <v>2</v>
      </c>
      <c r="AU49">
        <v>2</v>
      </c>
      <c r="AV49">
        <v>2</v>
      </c>
      <c r="AW49">
        <v>2</v>
      </c>
      <c r="AX49" s="10">
        <v>2</v>
      </c>
    </row>
    <row r="50" spans="1:50" x14ac:dyDescent="0.25">
      <c r="A50" s="9"/>
      <c r="D50" s="1">
        <v>54</v>
      </c>
      <c r="E50" s="12">
        <f t="shared" si="16"/>
        <v>53</v>
      </c>
      <c r="F50" s="11">
        <f t="shared" si="15"/>
        <v>49</v>
      </c>
      <c r="G50" s="11">
        <f t="shared" si="17"/>
        <v>4</v>
      </c>
      <c r="I50" s="9"/>
      <c r="J50" s="11">
        <v>3</v>
      </c>
      <c r="L50" s="10"/>
      <c r="M50" s="9"/>
      <c r="R50" s="11">
        <v>2</v>
      </c>
      <c r="T50" s="11">
        <v>2</v>
      </c>
      <c r="W50" s="10"/>
      <c r="X50" s="9"/>
      <c r="AD50" s="10"/>
      <c r="AE50" s="19">
        <v>4</v>
      </c>
      <c r="AF50" s="11">
        <v>3</v>
      </c>
      <c r="AG50" s="11">
        <v>4</v>
      </c>
      <c r="AH50" s="11">
        <v>3</v>
      </c>
      <c r="AI50" s="11">
        <v>4</v>
      </c>
      <c r="AJ50" s="11">
        <v>4</v>
      </c>
      <c r="AK50" s="11">
        <v>3</v>
      </c>
      <c r="AL50" s="12">
        <v>2</v>
      </c>
      <c r="AM50" s="9">
        <v>1</v>
      </c>
      <c r="AN50">
        <v>1</v>
      </c>
      <c r="AO50">
        <v>2</v>
      </c>
      <c r="AP50">
        <v>2</v>
      </c>
      <c r="AQ50">
        <v>1</v>
      </c>
      <c r="AR50">
        <v>2</v>
      </c>
      <c r="AS50">
        <v>2</v>
      </c>
      <c r="AT50">
        <v>1</v>
      </c>
      <c r="AU50">
        <v>2</v>
      </c>
      <c r="AV50">
        <v>1</v>
      </c>
      <c r="AW50">
        <v>2</v>
      </c>
      <c r="AX50" s="10">
        <v>2</v>
      </c>
    </row>
    <row r="51" spans="1:50" x14ac:dyDescent="0.25">
      <c r="A51" s="9"/>
      <c r="D51" s="1">
        <v>56</v>
      </c>
      <c r="E51" s="12">
        <f t="shared" si="16"/>
        <v>31</v>
      </c>
      <c r="F51" s="11">
        <f t="shared" si="15"/>
        <v>29</v>
      </c>
      <c r="G51" s="11">
        <f t="shared" si="17"/>
        <v>2</v>
      </c>
      <c r="I51" s="9"/>
      <c r="J51" s="11">
        <v>3</v>
      </c>
      <c r="L51" s="10"/>
      <c r="M51" s="9"/>
      <c r="R51" s="11">
        <v>1</v>
      </c>
      <c r="T51" s="11">
        <v>1</v>
      </c>
      <c r="W51" s="10"/>
      <c r="X51" s="9"/>
      <c r="AD51" s="10"/>
      <c r="AE51" s="19">
        <v>2</v>
      </c>
      <c r="AF51" s="11">
        <v>2</v>
      </c>
      <c r="AG51" s="11">
        <v>2</v>
      </c>
      <c r="AH51" s="11">
        <v>1</v>
      </c>
      <c r="AI51" s="11">
        <v>2</v>
      </c>
      <c r="AJ51" s="11">
        <v>2</v>
      </c>
      <c r="AK51" s="11">
        <v>2</v>
      </c>
      <c r="AL51" s="12">
        <v>1</v>
      </c>
      <c r="AM51" s="9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 s="10">
        <v>1</v>
      </c>
    </row>
    <row r="52" spans="1:50" x14ac:dyDescent="0.25">
      <c r="A52" s="9"/>
      <c r="D52" s="1">
        <v>58</v>
      </c>
      <c r="E52" s="12">
        <f t="shared" si="16"/>
        <v>15</v>
      </c>
      <c r="F52" s="11">
        <f t="shared" si="15"/>
        <v>13</v>
      </c>
      <c r="G52" s="11">
        <f t="shared" si="17"/>
        <v>2</v>
      </c>
      <c r="I52" s="9"/>
      <c r="J52" s="11">
        <v>1</v>
      </c>
      <c r="L52" s="10"/>
      <c r="M52" s="9"/>
      <c r="R52" s="11">
        <v>1</v>
      </c>
      <c r="T52" s="11">
        <v>1</v>
      </c>
      <c r="W52" s="10"/>
      <c r="X52" s="9"/>
      <c r="AD52" s="10"/>
      <c r="AE52" s="19">
        <v>1</v>
      </c>
      <c r="AF52" s="11">
        <v>1</v>
      </c>
      <c r="AI52" s="11">
        <v>1</v>
      </c>
      <c r="AJ52" s="11">
        <v>1</v>
      </c>
      <c r="AK52" s="11">
        <v>1</v>
      </c>
      <c r="AL52" s="10"/>
      <c r="AM52" s="9"/>
      <c r="AO52">
        <v>1</v>
      </c>
      <c r="AP52">
        <v>1</v>
      </c>
      <c r="AR52">
        <v>1</v>
      </c>
      <c r="AS52">
        <v>1</v>
      </c>
      <c r="AU52">
        <v>1</v>
      </c>
      <c r="AW52">
        <v>1</v>
      </c>
      <c r="AX52" s="10">
        <v>1</v>
      </c>
    </row>
    <row r="53" spans="1:50" x14ac:dyDescent="0.25">
      <c r="A53" s="9"/>
      <c r="D53" s="1">
        <v>60</v>
      </c>
      <c r="E53" s="12">
        <f t="shared" si="16"/>
        <v>11</v>
      </c>
      <c r="F53" s="11">
        <f t="shared" si="15"/>
        <v>10</v>
      </c>
      <c r="G53" s="11">
        <f t="shared" si="17"/>
        <v>1</v>
      </c>
      <c r="I53" s="9"/>
      <c r="J53" s="11">
        <v>1</v>
      </c>
      <c r="L53" s="10"/>
      <c r="M53" s="9"/>
      <c r="T53" s="11">
        <v>1</v>
      </c>
      <c r="W53" s="10"/>
      <c r="X53" s="9"/>
      <c r="AD53" s="10"/>
      <c r="AE53" s="19">
        <v>1</v>
      </c>
      <c r="AJ53" s="11">
        <v>1</v>
      </c>
      <c r="AL53" s="10"/>
      <c r="AM53" s="9"/>
      <c r="AO53">
        <v>1</v>
      </c>
      <c r="AP53">
        <v>1</v>
      </c>
      <c r="AR53">
        <v>1</v>
      </c>
      <c r="AS53">
        <v>1</v>
      </c>
      <c r="AU53">
        <v>1</v>
      </c>
      <c r="AW53">
        <v>1</v>
      </c>
      <c r="AX53" s="10">
        <v>1</v>
      </c>
    </row>
    <row r="54" spans="1:50" x14ac:dyDescent="0.25">
      <c r="A54" s="9"/>
      <c r="D54" s="1">
        <v>62</v>
      </c>
      <c r="E54" s="12">
        <f t="shared" si="16"/>
        <v>8</v>
      </c>
      <c r="F54" s="11">
        <f t="shared" si="15"/>
        <v>7</v>
      </c>
      <c r="G54" s="11">
        <f t="shared" si="17"/>
        <v>1</v>
      </c>
      <c r="I54" s="29"/>
      <c r="J54" s="26"/>
      <c r="K54" s="26"/>
      <c r="L54" s="20"/>
      <c r="M54" s="29"/>
      <c r="N54" s="26"/>
      <c r="O54" s="26"/>
      <c r="P54" s="26"/>
      <c r="Q54" s="26"/>
      <c r="R54" s="26"/>
      <c r="S54" s="26"/>
      <c r="T54" s="27">
        <v>1</v>
      </c>
      <c r="U54" s="26"/>
      <c r="V54" s="26"/>
      <c r="W54" s="20"/>
      <c r="X54" s="29"/>
      <c r="Y54" s="26"/>
      <c r="Z54" s="26"/>
      <c r="AA54" s="26"/>
      <c r="AB54" s="26"/>
      <c r="AC54" s="26"/>
      <c r="AD54" s="20"/>
      <c r="AE54" s="29"/>
      <c r="AF54" s="26"/>
      <c r="AG54" s="26"/>
      <c r="AH54" s="26"/>
      <c r="AI54" s="26"/>
      <c r="AJ54" s="26"/>
      <c r="AK54" s="26"/>
      <c r="AL54" s="20"/>
      <c r="AM54" s="9"/>
      <c r="AO54">
        <v>1</v>
      </c>
      <c r="AP54">
        <v>1</v>
      </c>
      <c r="AR54">
        <v>1</v>
      </c>
      <c r="AS54">
        <v>1</v>
      </c>
      <c r="AU54">
        <v>1</v>
      </c>
      <c r="AW54">
        <v>1</v>
      </c>
      <c r="AX54" s="10">
        <v>1</v>
      </c>
    </row>
    <row r="55" spans="1:50" ht="15.75" thickBot="1" x14ac:dyDescent="0.3">
      <c r="A55" s="13"/>
      <c r="B55" s="14"/>
      <c r="C55" s="14"/>
      <c r="D55" s="39"/>
      <c r="E55" s="40">
        <f>SUM(E45:E54)</f>
        <v>310</v>
      </c>
      <c r="F55" s="113">
        <f>SUM(F45:F54)</f>
        <v>278</v>
      </c>
      <c r="G55" s="114">
        <f>SUM(G45:G54)</f>
        <v>32</v>
      </c>
      <c r="H55" s="15"/>
      <c r="I55" s="21">
        <f>SUM(I45:I54)</f>
        <v>0</v>
      </c>
      <c r="J55" s="22">
        <f>SUM(J45:J54)</f>
        <v>14</v>
      </c>
      <c r="K55" s="22">
        <f t="shared" ref="K55:AL55" si="18">SUM(K45:K54)</f>
        <v>0</v>
      </c>
      <c r="L55" s="25">
        <f t="shared" si="18"/>
        <v>0</v>
      </c>
      <c r="M55" s="21">
        <f t="shared" si="18"/>
        <v>0</v>
      </c>
      <c r="N55" s="22">
        <f t="shared" si="18"/>
        <v>0</v>
      </c>
      <c r="O55" s="22">
        <f t="shared" si="18"/>
        <v>0</v>
      </c>
      <c r="P55" s="22">
        <f t="shared" si="18"/>
        <v>0</v>
      </c>
      <c r="Q55" s="22">
        <f t="shared" si="18"/>
        <v>0</v>
      </c>
      <c r="R55" s="22">
        <f t="shared" si="18"/>
        <v>14</v>
      </c>
      <c r="S55" s="22">
        <f t="shared" si="18"/>
        <v>0</v>
      </c>
      <c r="T55" s="23">
        <f t="shared" si="18"/>
        <v>18</v>
      </c>
      <c r="U55" s="22">
        <f t="shared" si="18"/>
        <v>0</v>
      </c>
      <c r="V55" s="22">
        <f t="shared" si="18"/>
        <v>0</v>
      </c>
      <c r="W55" s="25">
        <f t="shared" si="18"/>
        <v>0</v>
      </c>
      <c r="X55" s="21">
        <f t="shared" si="18"/>
        <v>0</v>
      </c>
      <c r="Y55" s="22">
        <f t="shared" si="18"/>
        <v>0</v>
      </c>
      <c r="Z55" s="22">
        <f t="shared" si="18"/>
        <v>0</v>
      </c>
      <c r="AA55" s="22">
        <f t="shared" si="18"/>
        <v>0</v>
      </c>
      <c r="AB55" s="22">
        <f t="shared" si="18"/>
        <v>0</v>
      </c>
      <c r="AC55" s="22">
        <f t="shared" si="18"/>
        <v>0</v>
      </c>
      <c r="AD55" s="25">
        <f t="shared" si="18"/>
        <v>0</v>
      </c>
      <c r="AE55" s="21">
        <f t="shared" si="18"/>
        <v>20</v>
      </c>
      <c r="AF55" s="22">
        <f t="shared" si="18"/>
        <v>16</v>
      </c>
      <c r="AG55" s="22">
        <f t="shared" si="18"/>
        <v>17</v>
      </c>
      <c r="AH55" s="22">
        <f t="shared" si="18"/>
        <v>13</v>
      </c>
      <c r="AI55" s="22">
        <f t="shared" si="18"/>
        <v>18</v>
      </c>
      <c r="AJ55" s="22">
        <f t="shared" si="18"/>
        <v>22</v>
      </c>
      <c r="AK55" s="22">
        <f t="shared" si="18"/>
        <v>15</v>
      </c>
      <c r="AL55" s="25">
        <f t="shared" si="18"/>
        <v>10</v>
      </c>
      <c r="AM55" s="21">
        <f>SUM(AM45:AM54)</f>
        <v>7</v>
      </c>
      <c r="AN55" s="22">
        <f t="shared" ref="AN55:AX55" si="19">SUM(AN45:AN54)</f>
        <v>7</v>
      </c>
      <c r="AO55" s="22">
        <f t="shared" si="19"/>
        <v>14</v>
      </c>
      <c r="AP55" s="22">
        <f t="shared" si="19"/>
        <v>14</v>
      </c>
      <c r="AQ55" s="22">
        <f t="shared" si="19"/>
        <v>7</v>
      </c>
      <c r="AR55" s="22">
        <f t="shared" si="19"/>
        <v>14</v>
      </c>
      <c r="AS55" s="22">
        <f t="shared" si="19"/>
        <v>14</v>
      </c>
      <c r="AT55" s="22">
        <f t="shared" si="19"/>
        <v>7</v>
      </c>
      <c r="AU55" s="22">
        <f t="shared" si="19"/>
        <v>14</v>
      </c>
      <c r="AV55" s="22">
        <f t="shared" si="19"/>
        <v>7</v>
      </c>
      <c r="AW55" s="22">
        <f t="shared" si="19"/>
        <v>14</v>
      </c>
      <c r="AX55" s="25">
        <f t="shared" si="19"/>
        <v>14</v>
      </c>
    </row>
    <row r="56" spans="1:50" ht="16.5" x14ac:dyDescent="0.3">
      <c r="A56" s="35" t="s">
        <v>66</v>
      </c>
      <c r="B56" s="36">
        <v>1581016257</v>
      </c>
      <c r="C56" s="37" t="s">
        <v>55</v>
      </c>
      <c r="D56" s="34"/>
      <c r="E56" s="110" t="s">
        <v>122</v>
      </c>
      <c r="F56" s="111" t="s">
        <v>123</v>
      </c>
      <c r="G56" s="112" t="s">
        <v>22</v>
      </c>
      <c r="H56" s="77" t="s">
        <v>113</v>
      </c>
      <c r="I56" s="99" t="s">
        <v>101</v>
      </c>
      <c r="J56" s="100" t="s">
        <v>101</v>
      </c>
      <c r="K56" s="101" t="s">
        <v>101</v>
      </c>
      <c r="L56" s="102" t="s">
        <v>101</v>
      </c>
      <c r="M56" s="103" t="s">
        <v>105</v>
      </c>
      <c r="N56" s="93" t="s">
        <v>104</v>
      </c>
      <c r="O56" s="93" t="s">
        <v>104</v>
      </c>
      <c r="P56" s="93" t="s">
        <v>104</v>
      </c>
      <c r="Q56" s="93" t="s">
        <v>104</v>
      </c>
      <c r="R56" s="93" t="s">
        <v>104</v>
      </c>
      <c r="S56" s="93" t="s">
        <v>104</v>
      </c>
      <c r="T56" s="93" t="s">
        <v>104</v>
      </c>
      <c r="U56" s="93" t="s">
        <v>104</v>
      </c>
      <c r="V56" s="93" t="s">
        <v>104</v>
      </c>
      <c r="W56" s="94" t="s">
        <v>104</v>
      </c>
      <c r="X56" s="96"/>
      <c r="Y56" s="97"/>
      <c r="Z56" s="97"/>
      <c r="AA56" s="97"/>
      <c r="AB56" s="97"/>
      <c r="AC56" s="97"/>
      <c r="AD56" s="98"/>
      <c r="AE56" s="104" t="s">
        <v>109</v>
      </c>
      <c r="AF56" s="93" t="s">
        <v>108</v>
      </c>
      <c r="AG56" s="93" t="s">
        <v>108</v>
      </c>
      <c r="AH56" s="93" t="s">
        <v>108</v>
      </c>
      <c r="AI56" s="93" t="s">
        <v>108</v>
      </c>
      <c r="AJ56" s="93" t="s">
        <v>108</v>
      </c>
      <c r="AK56" s="93" t="s">
        <v>108</v>
      </c>
      <c r="AL56" s="94" t="s">
        <v>108</v>
      </c>
      <c r="AM56" s="96"/>
      <c r="AN56" s="97"/>
      <c r="AO56" s="97"/>
      <c r="AP56" s="97"/>
      <c r="AQ56" s="97"/>
      <c r="AR56" s="97"/>
      <c r="AS56" s="97"/>
      <c r="AT56" s="97"/>
      <c r="AU56" s="97"/>
      <c r="AV56" s="97"/>
      <c r="AW56" s="97"/>
      <c r="AX56" s="98"/>
    </row>
    <row r="57" spans="1:50" x14ac:dyDescent="0.25">
      <c r="A57" s="79" t="s">
        <v>120</v>
      </c>
      <c r="D57" s="1">
        <v>44</v>
      </c>
      <c r="E57" s="12">
        <f t="shared" ref="E57:E65" si="20">SUM(I57:AX57)</f>
        <v>4</v>
      </c>
      <c r="F57" s="11">
        <f>E57-G57</f>
        <v>2</v>
      </c>
      <c r="G57" s="11">
        <f>SUM(M57:W57)</f>
        <v>2</v>
      </c>
      <c r="I57" s="9"/>
      <c r="L57" s="10"/>
      <c r="M57" s="9"/>
      <c r="T57" s="11">
        <v>1</v>
      </c>
      <c r="W57" s="12">
        <v>1</v>
      </c>
      <c r="X57" s="9"/>
      <c r="AD57" s="10"/>
      <c r="AE57" s="19">
        <v>1</v>
      </c>
      <c r="AJ57" s="11">
        <v>1</v>
      </c>
      <c r="AL57" s="10"/>
      <c r="AM57" s="9"/>
      <c r="AX57" s="10"/>
    </row>
    <row r="58" spans="1:50" x14ac:dyDescent="0.25">
      <c r="A58" s="9"/>
      <c r="D58" s="1">
        <v>46</v>
      </c>
      <c r="E58" s="12">
        <f t="shared" si="20"/>
        <v>19</v>
      </c>
      <c r="F58" s="11">
        <f t="shared" ref="F58:F66" si="21">E58-G58</f>
        <v>11</v>
      </c>
      <c r="G58" s="11">
        <f t="shared" ref="G58:G66" si="22">SUM(M58:W58)</f>
        <v>8</v>
      </c>
      <c r="I58" s="9"/>
      <c r="J58" s="11">
        <v>1</v>
      </c>
      <c r="L58" s="10"/>
      <c r="M58" s="9"/>
      <c r="N58" s="11">
        <v>1</v>
      </c>
      <c r="P58" s="11">
        <v>1</v>
      </c>
      <c r="R58" s="11">
        <v>1</v>
      </c>
      <c r="S58" s="11">
        <v>1</v>
      </c>
      <c r="T58" s="11">
        <v>2</v>
      </c>
      <c r="V58" s="11">
        <v>1</v>
      </c>
      <c r="W58" s="12">
        <v>1</v>
      </c>
      <c r="X58" s="9"/>
      <c r="AD58" s="10"/>
      <c r="AE58" s="19">
        <v>1</v>
      </c>
      <c r="AF58" s="11">
        <v>1</v>
      </c>
      <c r="AG58" s="11">
        <v>1</v>
      </c>
      <c r="AH58" s="11">
        <v>1</v>
      </c>
      <c r="AI58" s="11">
        <v>2</v>
      </c>
      <c r="AJ58" s="11">
        <v>2</v>
      </c>
      <c r="AK58" s="11">
        <v>1</v>
      </c>
      <c r="AL58" s="12">
        <v>1</v>
      </c>
      <c r="AM58" s="9"/>
      <c r="AX58" s="10"/>
    </row>
    <row r="59" spans="1:50" x14ac:dyDescent="0.25">
      <c r="A59" s="9"/>
      <c r="D59" s="1">
        <v>48</v>
      </c>
      <c r="E59" s="12">
        <f t="shared" si="20"/>
        <v>37</v>
      </c>
      <c r="F59" s="11">
        <f t="shared" si="21"/>
        <v>19</v>
      </c>
      <c r="G59" s="11">
        <f t="shared" si="22"/>
        <v>18</v>
      </c>
      <c r="I59" s="9"/>
      <c r="J59" s="11">
        <v>1</v>
      </c>
      <c r="L59" s="10"/>
      <c r="M59" s="19">
        <v>1</v>
      </c>
      <c r="N59" s="11">
        <v>2</v>
      </c>
      <c r="O59" s="11">
        <v>1</v>
      </c>
      <c r="P59" s="11">
        <v>2</v>
      </c>
      <c r="Q59" s="11">
        <v>1</v>
      </c>
      <c r="R59" s="11">
        <v>2</v>
      </c>
      <c r="S59" s="11">
        <v>1</v>
      </c>
      <c r="T59" s="11">
        <v>3</v>
      </c>
      <c r="U59" s="11">
        <v>1</v>
      </c>
      <c r="V59" s="11">
        <v>2</v>
      </c>
      <c r="W59" s="12">
        <v>2</v>
      </c>
      <c r="X59" s="9"/>
      <c r="AD59" s="10"/>
      <c r="AE59" s="19">
        <v>2</v>
      </c>
      <c r="AF59" s="11">
        <v>2</v>
      </c>
      <c r="AG59" s="11">
        <v>3</v>
      </c>
      <c r="AH59" s="11">
        <v>2</v>
      </c>
      <c r="AI59" s="11">
        <v>3</v>
      </c>
      <c r="AJ59" s="11">
        <v>3</v>
      </c>
      <c r="AK59" s="11">
        <v>2</v>
      </c>
      <c r="AL59" s="12">
        <v>1</v>
      </c>
      <c r="AM59" s="9"/>
      <c r="AX59" s="10"/>
    </row>
    <row r="60" spans="1:50" x14ac:dyDescent="0.25">
      <c r="A60" s="9"/>
      <c r="D60" s="1">
        <v>50</v>
      </c>
      <c r="E60" s="12">
        <f t="shared" si="20"/>
        <v>51</v>
      </c>
      <c r="F60" s="11">
        <f t="shared" si="21"/>
        <v>34</v>
      </c>
      <c r="G60" s="11">
        <f t="shared" si="22"/>
        <v>17</v>
      </c>
      <c r="I60" s="9"/>
      <c r="J60" s="11">
        <v>2</v>
      </c>
      <c r="L60" s="10"/>
      <c r="M60" s="19">
        <v>1</v>
      </c>
      <c r="N60" s="11">
        <v>2</v>
      </c>
      <c r="O60" s="11">
        <v>1</v>
      </c>
      <c r="P60" s="11">
        <v>1</v>
      </c>
      <c r="Q60" s="11">
        <v>1</v>
      </c>
      <c r="R60" s="11">
        <v>2</v>
      </c>
      <c r="S60" s="11">
        <v>1</v>
      </c>
      <c r="T60" s="11">
        <v>3</v>
      </c>
      <c r="U60" s="11">
        <v>1</v>
      </c>
      <c r="V60" s="11">
        <v>2</v>
      </c>
      <c r="W60" s="12">
        <v>2</v>
      </c>
      <c r="X60" s="9"/>
      <c r="AD60" s="10"/>
      <c r="AE60" s="19">
        <v>4</v>
      </c>
      <c r="AF60" s="11">
        <v>4</v>
      </c>
      <c r="AG60" s="11">
        <v>5</v>
      </c>
      <c r="AH60" s="11">
        <v>3</v>
      </c>
      <c r="AI60" s="11">
        <v>5</v>
      </c>
      <c r="AJ60" s="11">
        <v>5</v>
      </c>
      <c r="AK60" s="11">
        <v>3</v>
      </c>
      <c r="AL60" s="12">
        <v>3</v>
      </c>
      <c r="AM60" s="9"/>
      <c r="AX60" s="10"/>
    </row>
    <row r="61" spans="1:50" x14ac:dyDescent="0.25">
      <c r="A61" s="9"/>
      <c r="D61" s="1">
        <v>52</v>
      </c>
      <c r="E61" s="12">
        <f t="shared" si="20"/>
        <v>49</v>
      </c>
      <c r="F61" s="11">
        <f t="shared" si="21"/>
        <v>33</v>
      </c>
      <c r="G61" s="11">
        <f t="shared" si="22"/>
        <v>16</v>
      </c>
      <c r="I61" s="9"/>
      <c r="J61" s="11">
        <v>2</v>
      </c>
      <c r="L61" s="10"/>
      <c r="M61" s="19">
        <v>1</v>
      </c>
      <c r="N61" s="11">
        <v>1</v>
      </c>
      <c r="O61" s="11">
        <v>1</v>
      </c>
      <c r="P61" s="11">
        <v>1</v>
      </c>
      <c r="Q61" s="11">
        <v>1</v>
      </c>
      <c r="R61" s="11">
        <v>2</v>
      </c>
      <c r="S61" s="11">
        <v>1</v>
      </c>
      <c r="T61" s="11">
        <v>3</v>
      </c>
      <c r="U61" s="11">
        <v>1</v>
      </c>
      <c r="V61" s="11">
        <v>2</v>
      </c>
      <c r="W61" s="12">
        <v>2</v>
      </c>
      <c r="X61" s="9"/>
      <c r="AD61" s="10"/>
      <c r="AE61" s="19">
        <v>4</v>
      </c>
      <c r="AF61" s="11">
        <v>3</v>
      </c>
      <c r="AG61" s="11">
        <v>5</v>
      </c>
      <c r="AH61" s="11">
        <v>3</v>
      </c>
      <c r="AI61" s="11">
        <v>5</v>
      </c>
      <c r="AJ61" s="11">
        <v>6</v>
      </c>
      <c r="AK61" s="11">
        <v>3</v>
      </c>
      <c r="AL61" s="12">
        <v>2</v>
      </c>
      <c r="AM61" s="9"/>
      <c r="AX61" s="10"/>
    </row>
    <row r="62" spans="1:50" x14ac:dyDescent="0.25">
      <c r="A62" s="9"/>
      <c r="D62" s="1">
        <v>54</v>
      </c>
      <c r="E62" s="12">
        <f t="shared" si="20"/>
        <v>46</v>
      </c>
      <c r="F62" s="11">
        <f t="shared" si="21"/>
        <v>34</v>
      </c>
      <c r="G62" s="11">
        <f t="shared" si="22"/>
        <v>12</v>
      </c>
      <c r="I62" s="9"/>
      <c r="J62" s="11">
        <v>3</v>
      </c>
      <c r="L62" s="10"/>
      <c r="M62" s="19">
        <v>1</v>
      </c>
      <c r="N62" s="11">
        <v>1</v>
      </c>
      <c r="O62" s="11">
        <v>1</v>
      </c>
      <c r="P62" s="11">
        <v>1</v>
      </c>
      <c r="Q62" s="11">
        <v>1</v>
      </c>
      <c r="R62" s="11">
        <v>2</v>
      </c>
      <c r="S62" s="11">
        <v>1</v>
      </c>
      <c r="T62" s="11">
        <v>2</v>
      </c>
      <c r="V62" s="11">
        <v>1</v>
      </c>
      <c r="W62" s="12">
        <v>1</v>
      </c>
      <c r="X62" s="9"/>
      <c r="AD62" s="10"/>
      <c r="AE62" s="19">
        <v>4</v>
      </c>
      <c r="AF62" s="11">
        <v>3</v>
      </c>
      <c r="AG62" s="11">
        <v>5</v>
      </c>
      <c r="AH62" s="11">
        <v>3</v>
      </c>
      <c r="AI62" s="11">
        <v>5</v>
      </c>
      <c r="AJ62" s="11">
        <v>6</v>
      </c>
      <c r="AK62" s="11">
        <v>3</v>
      </c>
      <c r="AL62" s="12">
        <v>2</v>
      </c>
      <c r="AM62" s="9"/>
      <c r="AX62" s="10"/>
    </row>
    <row r="63" spans="1:50" x14ac:dyDescent="0.25">
      <c r="A63" s="9"/>
      <c r="D63" s="1">
        <v>56</v>
      </c>
      <c r="E63" s="12">
        <f t="shared" si="20"/>
        <v>25</v>
      </c>
      <c r="F63" s="11">
        <f t="shared" si="21"/>
        <v>19</v>
      </c>
      <c r="G63" s="11">
        <f t="shared" si="22"/>
        <v>6</v>
      </c>
      <c r="I63" s="9"/>
      <c r="J63" s="11">
        <v>3</v>
      </c>
      <c r="L63" s="10"/>
      <c r="M63" s="9"/>
      <c r="N63" s="11">
        <v>1</v>
      </c>
      <c r="P63" s="11">
        <v>1</v>
      </c>
      <c r="R63" s="11">
        <v>1</v>
      </c>
      <c r="T63" s="11">
        <v>1</v>
      </c>
      <c r="V63" s="11">
        <v>1</v>
      </c>
      <c r="W63" s="12">
        <v>1</v>
      </c>
      <c r="X63" s="9"/>
      <c r="AD63" s="10"/>
      <c r="AE63" s="19">
        <v>2</v>
      </c>
      <c r="AF63" s="11">
        <v>2</v>
      </c>
      <c r="AG63" s="11">
        <v>2</v>
      </c>
      <c r="AH63" s="11">
        <v>1</v>
      </c>
      <c r="AI63" s="11">
        <v>3</v>
      </c>
      <c r="AJ63" s="11">
        <v>3</v>
      </c>
      <c r="AK63" s="11">
        <v>2</v>
      </c>
      <c r="AL63" s="12">
        <v>1</v>
      </c>
      <c r="AM63" s="9"/>
      <c r="AX63" s="10"/>
    </row>
    <row r="64" spans="1:50" x14ac:dyDescent="0.25">
      <c r="A64" s="9"/>
      <c r="D64" s="1">
        <v>58</v>
      </c>
      <c r="E64" s="12">
        <f t="shared" si="20"/>
        <v>12</v>
      </c>
      <c r="F64" s="11">
        <f t="shared" si="21"/>
        <v>7</v>
      </c>
      <c r="G64" s="11">
        <f t="shared" si="22"/>
        <v>5</v>
      </c>
      <c r="I64" s="9"/>
      <c r="J64" s="11">
        <v>1</v>
      </c>
      <c r="L64" s="10"/>
      <c r="M64" s="9"/>
      <c r="N64" s="11">
        <v>1</v>
      </c>
      <c r="P64" s="11">
        <v>1</v>
      </c>
      <c r="T64" s="11">
        <v>1</v>
      </c>
      <c r="V64" s="11">
        <v>1</v>
      </c>
      <c r="W64" s="12">
        <v>1</v>
      </c>
      <c r="X64" s="9"/>
      <c r="AD64" s="10"/>
      <c r="AE64" s="19">
        <v>1</v>
      </c>
      <c r="AF64" s="11">
        <v>1</v>
      </c>
      <c r="AG64" s="11">
        <v>1</v>
      </c>
      <c r="AI64" s="11">
        <v>1</v>
      </c>
      <c r="AJ64" s="11">
        <v>1</v>
      </c>
      <c r="AK64" s="11">
        <v>1</v>
      </c>
      <c r="AL64" s="10"/>
      <c r="AM64" s="9"/>
      <c r="AX64" s="10"/>
    </row>
    <row r="65" spans="1:50" x14ac:dyDescent="0.25">
      <c r="A65" s="9"/>
      <c r="D65" s="1">
        <v>60</v>
      </c>
      <c r="E65" s="12">
        <f t="shared" si="20"/>
        <v>5</v>
      </c>
      <c r="F65" s="11">
        <f t="shared" si="21"/>
        <v>3</v>
      </c>
      <c r="G65" s="11">
        <f t="shared" si="22"/>
        <v>2</v>
      </c>
      <c r="I65" s="9"/>
      <c r="J65" s="11">
        <v>1</v>
      </c>
      <c r="L65" s="10"/>
      <c r="M65" s="9"/>
      <c r="T65" s="11">
        <v>1</v>
      </c>
      <c r="W65" s="12">
        <v>1</v>
      </c>
      <c r="X65" s="9"/>
      <c r="AD65" s="10"/>
      <c r="AE65" s="19">
        <v>1</v>
      </c>
      <c r="AJ65" s="11">
        <v>1</v>
      </c>
      <c r="AL65" s="10"/>
      <c r="AM65" s="9"/>
      <c r="AX65" s="10"/>
    </row>
    <row r="66" spans="1:50" x14ac:dyDescent="0.25">
      <c r="A66" s="9"/>
      <c r="D66" s="1">
        <v>62</v>
      </c>
      <c r="E66" s="12">
        <f>SUM(I66:AX66)</f>
        <v>2</v>
      </c>
      <c r="F66" s="11">
        <f t="shared" si="21"/>
        <v>0</v>
      </c>
      <c r="G66" s="11">
        <f t="shared" si="22"/>
        <v>2</v>
      </c>
      <c r="I66" s="9"/>
      <c r="L66" s="10"/>
      <c r="M66" s="9"/>
      <c r="T66" s="11">
        <v>1</v>
      </c>
      <c r="W66" s="12">
        <v>1</v>
      </c>
      <c r="X66" s="9"/>
      <c r="AD66" s="10"/>
      <c r="AE66" s="9"/>
      <c r="AL66" s="10"/>
      <c r="AM66" s="9"/>
      <c r="AX66" s="10"/>
    </row>
    <row r="67" spans="1:50" ht="15.75" thickBot="1" x14ac:dyDescent="0.3">
      <c r="A67" s="13"/>
      <c r="B67" s="14"/>
      <c r="C67" s="14"/>
      <c r="D67" s="39"/>
      <c r="E67" s="40">
        <f>SUM(E57:E66)</f>
        <v>250</v>
      </c>
      <c r="F67" s="113">
        <f>SUM(F57:F66)</f>
        <v>162</v>
      </c>
      <c r="G67" s="114">
        <f>SUM(G57:G66)</f>
        <v>88</v>
      </c>
      <c r="H67" s="15"/>
      <c r="I67" s="21">
        <f t="shared" ref="I67:AK67" si="23">SUM(I57:I66)</f>
        <v>0</v>
      </c>
      <c r="J67" s="22">
        <f t="shared" si="23"/>
        <v>14</v>
      </c>
      <c r="K67" s="22">
        <f t="shared" si="23"/>
        <v>0</v>
      </c>
      <c r="L67" s="25">
        <f t="shared" si="23"/>
        <v>0</v>
      </c>
      <c r="M67" s="21">
        <f t="shared" si="23"/>
        <v>4</v>
      </c>
      <c r="N67" s="22">
        <f t="shared" si="23"/>
        <v>9</v>
      </c>
      <c r="O67" s="22">
        <f t="shared" si="23"/>
        <v>4</v>
      </c>
      <c r="P67" s="22">
        <f t="shared" si="23"/>
        <v>8</v>
      </c>
      <c r="Q67" s="22">
        <f t="shared" si="23"/>
        <v>4</v>
      </c>
      <c r="R67" s="22">
        <f t="shared" si="23"/>
        <v>10</v>
      </c>
      <c r="S67" s="22">
        <f t="shared" si="23"/>
        <v>5</v>
      </c>
      <c r="T67" s="23">
        <f t="shared" si="23"/>
        <v>18</v>
      </c>
      <c r="U67" s="22">
        <f t="shared" si="23"/>
        <v>3</v>
      </c>
      <c r="V67" s="22">
        <f t="shared" si="23"/>
        <v>10</v>
      </c>
      <c r="W67" s="30">
        <f t="shared" si="23"/>
        <v>13</v>
      </c>
      <c r="X67" s="21">
        <f t="shared" si="23"/>
        <v>0</v>
      </c>
      <c r="Y67" s="22">
        <f t="shared" si="23"/>
        <v>0</v>
      </c>
      <c r="Z67" s="22">
        <f t="shared" si="23"/>
        <v>0</v>
      </c>
      <c r="AA67" s="22">
        <f t="shared" si="23"/>
        <v>0</v>
      </c>
      <c r="AB67" s="22">
        <f t="shared" si="23"/>
        <v>0</v>
      </c>
      <c r="AC67" s="22">
        <f t="shared" si="23"/>
        <v>0</v>
      </c>
      <c r="AD67" s="25">
        <f t="shared" si="23"/>
        <v>0</v>
      </c>
      <c r="AE67" s="21">
        <f t="shared" si="23"/>
        <v>20</v>
      </c>
      <c r="AF67" s="22">
        <f t="shared" si="23"/>
        <v>16</v>
      </c>
      <c r="AG67" s="22">
        <f t="shared" si="23"/>
        <v>22</v>
      </c>
      <c r="AH67" s="22">
        <f t="shared" si="23"/>
        <v>13</v>
      </c>
      <c r="AI67" s="22">
        <f t="shared" si="23"/>
        <v>24</v>
      </c>
      <c r="AJ67" s="22">
        <f t="shared" si="23"/>
        <v>28</v>
      </c>
      <c r="AK67" s="22">
        <f t="shared" si="23"/>
        <v>15</v>
      </c>
      <c r="AL67" s="25">
        <f>SUM(AL57:AL66)</f>
        <v>10</v>
      </c>
      <c r="AM67" s="13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5"/>
    </row>
    <row r="68" spans="1:50" ht="16.5" x14ac:dyDescent="0.3">
      <c r="A68" s="35" t="s">
        <v>67</v>
      </c>
      <c r="B68" s="36">
        <v>1581016794</v>
      </c>
      <c r="C68" s="37" t="s">
        <v>68</v>
      </c>
      <c r="D68" s="34"/>
      <c r="E68" s="110" t="s">
        <v>122</v>
      </c>
      <c r="F68" s="111" t="s">
        <v>123</v>
      </c>
      <c r="G68" s="112" t="s">
        <v>22</v>
      </c>
      <c r="H68" s="77" t="s">
        <v>113</v>
      </c>
      <c r="I68" s="96"/>
      <c r="J68" s="97"/>
      <c r="K68" s="97"/>
      <c r="L68" s="98"/>
      <c r="M68" s="95" t="s">
        <v>104</v>
      </c>
      <c r="N68" s="93" t="s">
        <v>104</v>
      </c>
      <c r="O68" s="93" t="s">
        <v>104</v>
      </c>
      <c r="P68" s="93" t="s">
        <v>104</v>
      </c>
      <c r="Q68" s="93" t="s">
        <v>104</v>
      </c>
      <c r="R68" s="93" t="s">
        <v>104</v>
      </c>
      <c r="S68" s="93" t="s">
        <v>104</v>
      </c>
      <c r="T68" s="105" t="s">
        <v>104</v>
      </c>
      <c r="U68" s="93" t="s">
        <v>104</v>
      </c>
      <c r="V68" s="93" t="s">
        <v>104</v>
      </c>
      <c r="W68" s="106" t="s">
        <v>104</v>
      </c>
      <c r="X68" s="96"/>
      <c r="Y68" s="97"/>
      <c r="Z68" s="97"/>
      <c r="AA68" s="97"/>
      <c r="AB68" s="97"/>
      <c r="AC68" s="97"/>
      <c r="AD68" s="98"/>
      <c r="AE68" s="104" t="s">
        <v>109</v>
      </c>
      <c r="AF68" s="93" t="s">
        <v>108</v>
      </c>
      <c r="AG68" s="93" t="s">
        <v>108</v>
      </c>
      <c r="AH68" s="93" t="s">
        <v>108</v>
      </c>
      <c r="AI68" s="93" t="s">
        <v>108</v>
      </c>
      <c r="AJ68" s="93" t="s">
        <v>108</v>
      </c>
      <c r="AK68" s="93" t="s">
        <v>108</v>
      </c>
      <c r="AL68" s="94" t="s">
        <v>108</v>
      </c>
      <c r="AM68" s="96"/>
      <c r="AN68" s="97"/>
      <c r="AO68" s="97"/>
      <c r="AP68" s="97"/>
      <c r="AQ68" s="97"/>
      <c r="AR68" s="97"/>
      <c r="AS68" s="97"/>
      <c r="AT68" s="97"/>
      <c r="AU68" s="97"/>
      <c r="AV68" s="97"/>
      <c r="AW68" s="97"/>
      <c r="AX68" s="98"/>
    </row>
    <row r="69" spans="1:50" x14ac:dyDescent="0.25">
      <c r="A69" t="s">
        <v>118</v>
      </c>
      <c r="D69" s="1">
        <v>44</v>
      </c>
      <c r="E69" s="12">
        <f t="shared" ref="E69:E78" si="24">SUM(I69:AX69)</f>
        <v>4</v>
      </c>
      <c r="F69" s="11">
        <f>E69-G69</f>
        <v>2</v>
      </c>
      <c r="G69" s="11">
        <f>SUM(M69:W69)</f>
        <v>2</v>
      </c>
      <c r="I69" s="9"/>
      <c r="L69" s="10"/>
      <c r="M69" s="9"/>
      <c r="T69" s="11">
        <v>1</v>
      </c>
      <c r="W69" s="12">
        <v>1</v>
      </c>
      <c r="X69" s="9"/>
      <c r="AD69" s="10"/>
      <c r="AE69" s="19">
        <v>1</v>
      </c>
      <c r="AJ69" s="11">
        <v>1</v>
      </c>
      <c r="AL69" s="10"/>
      <c r="AM69" s="9"/>
      <c r="AX69" s="10"/>
    </row>
    <row r="70" spans="1:50" x14ac:dyDescent="0.25">
      <c r="A70" s="9"/>
      <c r="D70" s="1">
        <v>46</v>
      </c>
      <c r="E70" s="12">
        <f t="shared" si="24"/>
        <v>19</v>
      </c>
      <c r="F70" s="11">
        <f t="shared" ref="F70:F78" si="25">E70-G70</f>
        <v>11</v>
      </c>
      <c r="G70" s="11">
        <f t="shared" ref="G70:G78" si="26">SUM(M70:W70)</f>
        <v>8</v>
      </c>
      <c r="I70" s="9"/>
      <c r="L70" s="10"/>
      <c r="M70" s="9"/>
      <c r="N70" s="11">
        <v>1</v>
      </c>
      <c r="P70" s="11">
        <v>1</v>
      </c>
      <c r="R70" s="11">
        <v>1</v>
      </c>
      <c r="S70" s="11">
        <v>1</v>
      </c>
      <c r="T70" s="11">
        <v>2</v>
      </c>
      <c r="V70" s="11">
        <v>1</v>
      </c>
      <c r="W70" s="12">
        <v>1</v>
      </c>
      <c r="X70" s="9"/>
      <c r="AD70" s="10"/>
      <c r="AE70" s="19">
        <v>1</v>
      </c>
      <c r="AF70" s="11">
        <v>1</v>
      </c>
      <c r="AG70" s="11">
        <v>2</v>
      </c>
      <c r="AH70" s="11">
        <v>1</v>
      </c>
      <c r="AI70" s="11">
        <v>2</v>
      </c>
      <c r="AJ70" s="11">
        <v>2</v>
      </c>
      <c r="AK70" s="11">
        <v>1</v>
      </c>
      <c r="AL70" s="12">
        <v>1</v>
      </c>
      <c r="AM70" s="9"/>
      <c r="AX70" s="10"/>
    </row>
    <row r="71" spans="1:50" x14ac:dyDescent="0.25">
      <c r="A71" s="9"/>
      <c r="D71" s="1">
        <v>48</v>
      </c>
      <c r="E71" s="12">
        <f t="shared" si="24"/>
        <v>38</v>
      </c>
      <c r="F71" s="11">
        <f t="shared" si="25"/>
        <v>20</v>
      </c>
      <c r="G71" s="11">
        <f t="shared" si="26"/>
        <v>18</v>
      </c>
      <c r="I71" s="9"/>
      <c r="L71" s="10"/>
      <c r="M71" s="19">
        <v>1</v>
      </c>
      <c r="N71" s="11">
        <v>2</v>
      </c>
      <c r="O71" s="11">
        <v>1</v>
      </c>
      <c r="P71" s="11">
        <v>2</v>
      </c>
      <c r="Q71" s="11">
        <v>1</v>
      </c>
      <c r="R71" s="11">
        <v>2</v>
      </c>
      <c r="S71" s="11">
        <v>1</v>
      </c>
      <c r="T71" s="11">
        <v>3</v>
      </c>
      <c r="U71" s="11">
        <v>1</v>
      </c>
      <c r="V71" s="11">
        <v>2</v>
      </c>
      <c r="W71" s="12">
        <v>2</v>
      </c>
      <c r="X71" s="9"/>
      <c r="AD71" s="10"/>
      <c r="AE71" s="19">
        <v>2</v>
      </c>
      <c r="AF71" s="11">
        <v>2</v>
      </c>
      <c r="AG71" s="11">
        <v>3</v>
      </c>
      <c r="AH71" s="11">
        <v>2</v>
      </c>
      <c r="AI71" s="11">
        <v>4</v>
      </c>
      <c r="AJ71" s="11">
        <v>4</v>
      </c>
      <c r="AK71" s="11">
        <v>2</v>
      </c>
      <c r="AL71" s="12">
        <v>1</v>
      </c>
      <c r="AM71" s="9"/>
      <c r="AX71" s="10"/>
    </row>
    <row r="72" spans="1:50" x14ac:dyDescent="0.25">
      <c r="A72" s="9"/>
      <c r="D72" s="1">
        <v>50</v>
      </c>
      <c r="E72" s="12">
        <f t="shared" si="24"/>
        <v>52</v>
      </c>
      <c r="F72" s="11">
        <f t="shared" si="25"/>
        <v>35</v>
      </c>
      <c r="G72" s="11">
        <f t="shared" si="26"/>
        <v>17</v>
      </c>
      <c r="I72" s="9"/>
      <c r="L72" s="10"/>
      <c r="M72" s="19">
        <v>1</v>
      </c>
      <c r="N72" s="11">
        <v>2</v>
      </c>
      <c r="O72" s="11">
        <v>1</v>
      </c>
      <c r="P72" s="11">
        <v>1</v>
      </c>
      <c r="Q72" s="11">
        <v>1</v>
      </c>
      <c r="R72" s="11">
        <v>2</v>
      </c>
      <c r="S72" s="11">
        <v>1</v>
      </c>
      <c r="T72" s="11">
        <v>3</v>
      </c>
      <c r="U72" s="11">
        <v>1</v>
      </c>
      <c r="V72" s="11">
        <v>2</v>
      </c>
      <c r="W72" s="12">
        <v>2</v>
      </c>
      <c r="X72" s="9"/>
      <c r="AD72" s="10"/>
      <c r="AE72" s="19">
        <v>4</v>
      </c>
      <c r="AF72" s="11">
        <v>4</v>
      </c>
      <c r="AG72" s="11">
        <v>6</v>
      </c>
      <c r="AH72" s="11">
        <v>3</v>
      </c>
      <c r="AI72" s="11">
        <v>6</v>
      </c>
      <c r="AJ72" s="11">
        <v>6</v>
      </c>
      <c r="AK72" s="11">
        <v>3</v>
      </c>
      <c r="AL72" s="12">
        <v>3</v>
      </c>
      <c r="AM72" s="9"/>
      <c r="AX72" s="10"/>
    </row>
    <row r="73" spans="1:50" x14ac:dyDescent="0.25">
      <c r="A73" s="9"/>
      <c r="D73" s="1">
        <v>52</v>
      </c>
      <c r="E73" s="12">
        <f t="shared" si="24"/>
        <v>49</v>
      </c>
      <c r="F73" s="11">
        <f t="shared" si="25"/>
        <v>33</v>
      </c>
      <c r="G73" s="11">
        <f t="shared" si="26"/>
        <v>16</v>
      </c>
      <c r="I73" s="9"/>
      <c r="L73" s="10"/>
      <c r="M73" s="19">
        <v>1</v>
      </c>
      <c r="N73" s="11">
        <v>1</v>
      </c>
      <c r="O73" s="11">
        <v>1</v>
      </c>
      <c r="P73" s="11">
        <v>1</v>
      </c>
      <c r="Q73" s="11">
        <v>1</v>
      </c>
      <c r="R73" s="11">
        <v>2</v>
      </c>
      <c r="S73" s="11">
        <v>1</v>
      </c>
      <c r="T73" s="11">
        <v>3</v>
      </c>
      <c r="U73" s="11">
        <v>1</v>
      </c>
      <c r="V73" s="11">
        <v>2</v>
      </c>
      <c r="W73" s="12">
        <v>2</v>
      </c>
      <c r="X73" s="9"/>
      <c r="AD73" s="10"/>
      <c r="AE73" s="19">
        <v>4</v>
      </c>
      <c r="AF73" s="11">
        <v>3</v>
      </c>
      <c r="AG73" s="11">
        <v>6</v>
      </c>
      <c r="AH73" s="11">
        <v>3</v>
      </c>
      <c r="AI73" s="11">
        <v>6</v>
      </c>
      <c r="AJ73" s="11">
        <v>6</v>
      </c>
      <c r="AK73" s="11">
        <v>3</v>
      </c>
      <c r="AL73" s="12">
        <v>2</v>
      </c>
      <c r="AM73" s="9"/>
      <c r="AX73" s="10"/>
    </row>
    <row r="74" spans="1:50" x14ac:dyDescent="0.25">
      <c r="A74" s="9"/>
      <c r="D74" s="1">
        <v>54</v>
      </c>
      <c r="E74" s="12">
        <f t="shared" si="24"/>
        <v>45</v>
      </c>
      <c r="F74" s="11">
        <f t="shared" si="25"/>
        <v>33</v>
      </c>
      <c r="G74" s="11">
        <f t="shared" si="26"/>
        <v>12</v>
      </c>
      <c r="I74" s="9"/>
      <c r="L74" s="10"/>
      <c r="M74" s="19">
        <v>1</v>
      </c>
      <c r="N74" s="11">
        <v>1</v>
      </c>
      <c r="O74" s="11">
        <v>1</v>
      </c>
      <c r="P74" s="11">
        <v>1</v>
      </c>
      <c r="Q74" s="11">
        <v>1</v>
      </c>
      <c r="R74" s="11">
        <v>2</v>
      </c>
      <c r="S74" s="11">
        <v>1</v>
      </c>
      <c r="T74" s="11">
        <v>2</v>
      </c>
      <c r="V74" s="11">
        <v>1</v>
      </c>
      <c r="W74" s="12">
        <v>1</v>
      </c>
      <c r="X74" s="9"/>
      <c r="AD74" s="10"/>
      <c r="AE74" s="19">
        <v>4</v>
      </c>
      <c r="AF74" s="11">
        <v>3</v>
      </c>
      <c r="AG74" s="11">
        <v>6</v>
      </c>
      <c r="AH74" s="11">
        <v>3</v>
      </c>
      <c r="AI74" s="11">
        <v>6</v>
      </c>
      <c r="AJ74" s="11">
        <v>6</v>
      </c>
      <c r="AK74" s="11">
        <v>3</v>
      </c>
      <c r="AL74" s="12">
        <v>2</v>
      </c>
      <c r="AM74" s="9"/>
      <c r="AX74" s="10"/>
    </row>
    <row r="75" spans="1:50" x14ac:dyDescent="0.25">
      <c r="A75" s="9"/>
      <c r="D75" s="1">
        <v>56</v>
      </c>
      <c r="E75" s="12">
        <f t="shared" si="24"/>
        <v>24</v>
      </c>
      <c r="F75" s="11">
        <f t="shared" si="25"/>
        <v>18</v>
      </c>
      <c r="G75" s="11">
        <f t="shared" si="26"/>
        <v>6</v>
      </c>
      <c r="I75" s="9"/>
      <c r="L75" s="10"/>
      <c r="M75" s="9"/>
      <c r="N75" s="11">
        <v>1</v>
      </c>
      <c r="P75" s="11">
        <v>1</v>
      </c>
      <c r="R75" s="11">
        <v>1</v>
      </c>
      <c r="T75" s="11">
        <v>1</v>
      </c>
      <c r="V75" s="11">
        <v>1</v>
      </c>
      <c r="W75" s="12">
        <v>1</v>
      </c>
      <c r="X75" s="9"/>
      <c r="AD75" s="10"/>
      <c r="AE75" s="19">
        <v>2</v>
      </c>
      <c r="AF75" s="11">
        <v>2</v>
      </c>
      <c r="AG75" s="11">
        <v>3</v>
      </c>
      <c r="AH75" s="11">
        <v>1</v>
      </c>
      <c r="AI75" s="11">
        <v>3</v>
      </c>
      <c r="AJ75" s="11">
        <v>4</v>
      </c>
      <c r="AK75" s="11">
        <v>2</v>
      </c>
      <c r="AL75" s="12">
        <v>1</v>
      </c>
      <c r="AM75" s="9"/>
      <c r="AX75" s="10"/>
    </row>
    <row r="76" spans="1:50" x14ac:dyDescent="0.25">
      <c r="A76" s="9"/>
      <c r="D76" s="1">
        <v>58</v>
      </c>
      <c r="E76" s="12">
        <f t="shared" si="24"/>
        <v>12</v>
      </c>
      <c r="F76" s="11">
        <f t="shared" si="25"/>
        <v>7</v>
      </c>
      <c r="G76" s="11">
        <f t="shared" si="26"/>
        <v>5</v>
      </c>
      <c r="I76" s="9"/>
      <c r="L76" s="10"/>
      <c r="M76" s="9"/>
      <c r="N76" s="11">
        <v>1</v>
      </c>
      <c r="P76" s="11">
        <v>1</v>
      </c>
      <c r="T76" s="11">
        <v>1</v>
      </c>
      <c r="V76" s="11">
        <v>1</v>
      </c>
      <c r="W76" s="12">
        <v>1</v>
      </c>
      <c r="X76" s="9"/>
      <c r="AD76" s="10"/>
      <c r="AE76" s="19">
        <v>1</v>
      </c>
      <c r="AF76" s="11">
        <v>1</v>
      </c>
      <c r="AG76" s="11">
        <v>1</v>
      </c>
      <c r="AI76" s="11">
        <v>1</v>
      </c>
      <c r="AJ76" s="11">
        <v>2</v>
      </c>
      <c r="AK76" s="11">
        <v>1</v>
      </c>
      <c r="AL76" s="10"/>
      <c r="AM76" s="9"/>
      <c r="AX76" s="10"/>
    </row>
    <row r="77" spans="1:50" x14ac:dyDescent="0.25">
      <c r="A77" s="9"/>
      <c r="D77" s="1">
        <v>60</v>
      </c>
      <c r="E77" s="12">
        <f t="shared" si="24"/>
        <v>5</v>
      </c>
      <c r="F77" s="11">
        <f t="shared" si="25"/>
        <v>3</v>
      </c>
      <c r="G77" s="11">
        <f t="shared" si="26"/>
        <v>2</v>
      </c>
      <c r="I77" s="9"/>
      <c r="L77" s="10"/>
      <c r="M77" s="9"/>
      <c r="T77" s="11">
        <v>1</v>
      </c>
      <c r="W77" s="12">
        <v>1</v>
      </c>
      <c r="X77" s="9"/>
      <c r="AD77" s="10"/>
      <c r="AE77" s="19">
        <v>1</v>
      </c>
      <c r="AI77" s="11">
        <v>1</v>
      </c>
      <c r="AJ77" s="11">
        <v>1</v>
      </c>
      <c r="AL77" s="10"/>
      <c r="AM77" s="9"/>
      <c r="AX77" s="10"/>
    </row>
    <row r="78" spans="1:50" x14ac:dyDescent="0.25">
      <c r="A78" s="9"/>
      <c r="D78" s="1">
        <v>62</v>
      </c>
      <c r="E78" s="12">
        <f t="shared" si="24"/>
        <v>2</v>
      </c>
      <c r="F78" s="11">
        <f t="shared" si="25"/>
        <v>0</v>
      </c>
      <c r="G78" s="11">
        <f t="shared" si="26"/>
        <v>2</v>
      </c>
      <c r="I78" s="9"/>
      <c r="L78" s="10"/>
      <c r="M78" s="9"/>
      <c r="T78" s="11">
        <v>1</v>
      </c>
      <c r="W78" s="12">
        <v>1</v>
      </c>
      <c r="X78" s="9"/>
      <c r="AD78" s="10"/>
      <c r="AE78" s="9"/>
      <c r="AL78" s="10"/>
      <c r="AM78" s="9"/>
      <c r="AX78" s="10"/>
    </row>
    <row r="79" spans="1:50" ht="15.75" thickBot="1" x14ac:dyDescent="0.3">
      <c r="A79" s="13"/>
      <c r="B79" s="14"/>
      <c r="C79" s="14"/>
      <c r="D79" s="39"/>
      <c r="E79" s="40">
        <f>SUM(E69:E78)</f>
        <v>250</v>
      </c>
      <c r="F79" s="113">
        <f>SUM(F69:F78)</f>
        <v>162</v>
      </c>
      <c r="G79" s="114">
        <f>SUM(G69:G78)</f>
        <v>88</v>
      </c>
      <c r="H79" s="15"/>
      <c r="I79" s="21"/>
      <c r="J79" s="22"/>
      <c r="K79" s="22"/>
      <c r="L79" s="25"/>
      <c r="M79" s="21">
        <f>SUM(M69:M78)</f>
        <v>4</v>
      </c>
      <c r="N79" s="22">
        <f t="shared" ref="N79:AL79" si="27">SUM(N69:N78)</f>
        <v>9</v>
      </c>
      <c r="O79" s="22">
        <f t="shared" si="27"/>
        <v>4</v>
      </c>
      <c r="P79" s="22">
        <f t="shared" si="27"/>
        <v>8</v>
      </c>
      <c r="Q79" s="22">
        <f t="shared" si="27"/>
        <v>4</v>
      </c>
      <c r="R79" s="22">
        <f t="shared" si="27"/>
        <v>10</v>
      </c>
      <c r="S79" s="22">
        <f t="shared" si="27"/>
        <v>5</v>
      </c>
      <c r="T79" s="23">
        <f t="shared" si="27"/>
        <v>18</v>
      </c>
      <c r="U79" s="22">
        <f t="shared" si="27"/>
        <v>3</v>
      </c>
      <c r="V79" s="22">
        <f t="shared" si="27"/>
        <v>10</v>
      </c>
      <c r="W79" s="30">
        <f t="shared" si="27"/>
        <v>13</v>
      </c>
      <c r="X79" s="21">
        <f t="shared" si="27"/>
        <v>0</v>
      </c>
      <c r="Y79" s="22">
        <f t="shared" si="27"/>
        <v>0</v>
      </c>
      <c r="Z79" s="22">
        <f t="shared" si="27"/>
        <v>0</v>
      </c>
      <c r="AA79" s="22">
        <f t="shared" si="27"/>
        <v>0</v>
      </c>
      <c r="AB79" s="22">
        <f t="shared" si="27"/>
        <v>0</v>
      </c>
      <c r="AC79" s="22">
        <f t="shared" si="27"/>
        <v>0</v>
      </c>
      <c r="AD79" s="25">
        <f t="shared" si="27"/>
        <v>0</v>
      </c>
      <c r="AE79" s="21">
        <f t="shared" si="27"/>
        <v>20</v>
      </c>
      <c r="AF79" s="22">
        <f t="shared" si="27"/>
        <v>16</v>
      </c>
      <c r="AG79" s="22">
        <f t="shared" si="27"/>
        <v>27</v>
      </c>
      <c r="AH79" s="22">
        <f t="shared" si="27"/>
        <v>13</v>
      </c>
      <c r="AI79" s="22">
        <f t="shared" si="27"/>
        <v>29</v>
      </c>
      <c r="AJ79" s="22">
        <f t="shared" si="27"/>
        <v>32</v>
      </c>
      <c r="AK79" s="22">
        <f t="shared" si="27"/>
        <v>15</v>
      </c>
      <c r="AL79" s="25">
        <f t="shared" si="27"/>
        <v>10</v>
      </c>
      <c r="AM79" s="13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5"/>
    </row>
    <row r="80" spans="1:50" ht="16.5" x14ac:dyDescent="0.3">
      <c r="A80" s="35" t="s">
        <v>69</v>
      </c>
      <c r="B80" s="36">
        <v>1581016809</v>
      </c>
      <c r="C80" s="37" t="s">
        <v>59</v>
      </c>
      <c r="D80" s="34"/>
      <c r="E80" s="110" t="s">
        <v>122</v>
      </c>
      <c r="F80" s="111" t="s">
        <v>123</v>
      </c>
      <c r="G80" s="112" t="s">
        <v>22</v>
      </c>
      <c r="H80" s="77" t="s">
        <v>113</v>
      </c>
      <c r="I80" s="99" t="s">
        <v>101</v>
      </c>
      <c r="J80" s="100" t="s">
        <v>101</v>
      </c>
      <c r="K80" s="101" t="s">
        <v>101</v>
      </c>
      <c r="L80" s="102" t="s">
        <v>101</v>
      </c>
      <c r="M80" s="95" t="s">
        <v>104</v>
      </c>
      <c r="N80" s="93" t="s">
        <v>104</v>
      </c>
      <c r="O80" s="93" t="s">
        <v>104</v>
      </c>
      <c r="P80" s="93" t="s">
        <v>104</v>
      </c>
      <c r="Q80" s="93" t="s">
        <v>104</v>
      </c>
      <c r="R80" s="93" t="s">
        <v>104</v>
      </c>
      <c r="S80" s="93" t="s">
        <v>104</v>
      </c>
      <c r="T80" s="105" t="s">
        <v>104</v>
      </c>
      <c r="U80" s="93" t="s">
        <v>104</v>
      </c>
      <c r="V80" s="93" t="s">
        <v>104</v>
      </c>
      <c r="W80" s="106" t="s">
        <v>104</v>
      </c>
      <c r="X80" s="96"/>
      <c r="Y80" s="97"/>
      <c r="Z80" s="97"/>
      <c r="AA80" s="97"/>
      <c r="AB80" s="97"/>
      <c r="AC80" s="97"/>
      <c r="AD80" s="98"/>
      <c r="AE80" s="104" t="s">
        <v>109</v>
      </c>
      <c r="AF80" s="93" t="s">
        <v>108</v>
      </c>
      <c r="AG80" s="93" t="s">
        <v>108</v>
      </c>
      <c r="AH80" s="93" t="s">
        <v>108</v>
      </c>
      <c r="AI80" s="93" t="s">
        <v>108</v>
      </c>
      <c r="AJ80" s="93" t="s">
        <v>108</v>
      </c>
      <c r="AK80" s="93" t="s">
        <v>108</v>
      </c>
      <c r="AL80" s="94" t="s">
        <v>108</v>
      </c>
      <c r="AM80" s="96"/>
      <c r="AN80" s="97"/>
      <c r="AO80" s="97"/>
      <c r="AP80" s="97"/>
      <c r="AQ80" s="97"/>
      <c r="AR80" s="97"/>
      <c r="AS80" s="97"/>
      <c r="AT80" s="97"/>
      <c r="AU80" s="97"/>
      <c r="AV80" s="97"/>
      <c r="AW80" s="97"/>
      <c r="AX80" s="98"/>
    </row>
    <row r="81" spans="1:50" x14ac:dyDescent="0.25">
      <c r="A81" t="s">
        <v>121</v>
      </c>
      <c r="D81" s="1">
        <v>44</v>
      </c>
      <c r="E81" s="12">
        <f t="shared" ref="E81:E90" si="28">SUM(I81:AX81)</f>
        <v>4</v>
      </c>
      <c r="F81" s="11">
        <f>E81-G81</f>
        <v>2</v>
      </c>
      <c r="G81" s="11">
        <f>SUM(M81:W81)</f>
        <v>2</v>
      </c>
      <c r="I81" s="9"/>
      <c r="L81" s="10"/>
      <c r="M81" s="9"/>
      <c r="T81" s="11">
        <v>1</v>
      </c>
      <c r="W81" s="12">
        <v>1</v>
      </c>
      <c r="X81" s="9"/>
      <c r="AD81" s="10"/>
      <c r="AE81" s="19">
        <v>1</v>
      </c>
      <c r="AJ81" s="11">
        <v>1</v>
      </c>
      <c r="AL81" s="10"/>
      <c r="AM81" s="9"/>
      <c r="AX81" s="10"/>
    </row>
    <row r="82" spans="1:50" x14ac:dyDescent="0.25">
      <c r="A82" s="9"/>
      <c r="D82" s="1">
        <v>46</v>
      </c>
      <c r="E82" s="12">
        <f t="shared" si="28"/>
        <v>19</v>
      </c>
      <c r="F82" s="11">
        <f t="shared" ref="F82:F90" si="29">E82-G82</f>
        <v>11</v>
      </c>
      <c r="G82" s="11">
        <f t="shared" ref="G82:G90" si="30">SUM(M82:W82)</f>
        <v>8</v>
      </c>
      <c r="I82" s="9"/>
      <c r="J82" s="11">
        <v>1</v>
      </c>
      <c r="L82" s="10"/>
      <c r="M82" s="9"/>
      <c r="N82" s="11">
        <v>1</v>
      </c>
      <c r="P82" s="11">
        <v>1</v>
      </c>
      <c r="R82" s="11">
        <v>1</v>
      </c>
      <c r="S82" s="11">
        <v>1</v>
      </c>
      <c r="T82" s="11">
        <v>2</v>
      </c>
      <c r="V82" s="11">
        <v>1</v>
      </c>
      <c r="W82" s="12">
        <v>1</v>
      </c>
      <c r="X82" s="9"/>
      <c r="AD82" s="10"/>
      <c r="AE82" s="19">
        <v>1</v>
      </c>
      <c r="AF82" s="11">
        <v>1</v>
      </c>
      <c r="AG82" s="11">
        <v>1</v>
      </c>
      <c r="AH82" s="11">
        <v>1</v>
      </c>
      <c r="AI82" s="11">
        <v>2</v>
      </c>
      <c r="AJ82" s="11">
        <v>2</v>
      </c>
      <c r="AK82" s="11">
        <v>1</v>
      </c>
      <c r="AL82" s="12">
        <v>1</v>
      </c>
      <c r="AM82" s="9"/>
      <c r="AX82" s="10"/>
    </row>
    <row r="83" spans="1:50" x14ac:dyDescent="0.25">
      <c r="A83" s="9"/>
      <c r="D83" s="1">
        <v>48</v>
      </c>
      <c r="E83" s="12">
        <f t="shared" si="28"/>
        <v>37</v>
      </c>
      <c r="F83" s="11">
        <f t="shared" si="29"/>
        <v>19</v>
      </c>
      <c r="G83" s="11">
        <f t="shared" si="30"/>
        <v>18</v>
      </c>
      <c r="I83" s="9"/>
      <c r="J83" s="11">
        <v>1</v>
      </c>
      <c r="L83" s="10"/>
      <c r="M83" s="19">
        <v>1</v>
      </c>
      <c r="N83" s="11">
        <v>2</v>
      </c>
      <c r="O83" s="11">
        <v>1</v>
      </c>
      <c r="P83" s="11">
        <v>2</v>
      </c>
      <c r="Q83" s="11">
        <v>1</v>
      </c>
      <c r="R83" s="11">
        <v>2</v>
      </c>
      <c r="S83" s="11">
        <v>1</v>
      </c>
      <c r="T83" s="11">
        <v>3</v>
      </c>
      <c r="U83" s="11">
        <v>1</v>
      </c>
      <c r="V83" s="11">
        <v>2</v>
      </c>
      <c r="W83" s="12">
        <v>2</v>
      </c>
      <c r="X83" s="9"/>
      <c r="AD83" s="10"/>
      <c r="AE83" s="19">
        <v>2</v>
      </c>
      <c r="AF83" s="11">
        <v>2</v>
      </c>
      <c r="AG83" s="11">
        <v>3</v>
      </c>
      <c r="AH83" s="11">
        <v>2</v>
      </c>
      <c r="AI83" s="11">
        <v>3</v>
      </c>
      <c r="AJ83" s="11">
        <v>3</v>
      </c>
      <c r="AK83" s="11">
        <v>2</v>
      </c>
      <c r="AL83" s="12">
        <v>1</v>
      </c>
      <c r="AM83" s="9"/>
      <c r="AX83" s="10"/>
    </row>
    <row r="84" spans="1:50" x14ac:dyDescent="0.25">
      <c r="A84" s="9"/>
      <c r="D84" s="1">
        <v>50</v>
      </c>
      <c r="E84" s="12">
        <f t="shared" si="28"/>
        <v>51</v>
      </c>
      <c r="F84" s="11">
        <f t="shared" si="29"/>
        <v>34</v>
      </c>
      <c r="G84" s="11">
        <f t="shared" si="30"/>
        <v>17</v>
      </c>
      <c r="I84" s="9"/>
      <c r="J84" s="11">
        <v>2</v>
      </c>
      <c r="L84" s="10"/>
      <c r="M84" s="19">
        <v>1</v>
      </c>
      <c r="N84" s="11">
        <v>2</v>
      </c>
      <c r="O84" s="11">
        <v>1</v>
      </c>
      <c r="P84" s="11">
        <v>1</v>
      </c>
      <c r="Q84" s="11">
        <v>1</v>
      </c>
      <c r="R84" s="11">
        <v>2</v>
      </c>
      <c r="S84" s="11">
        <v>1</v>
      </c>
      <c r="T84" s="11">
        <v>3</v>
      </c>
      <c r="U84" s="11">
        <v>1</v>
      </c>
      <c r="V84" s="11">
        <v>2</v>
      </c>
      <c r="W84" s="12">
        <v>2</v>
      </c>
      <c r="X84" s="9"/>
      <c r="AD84" s="10"/>
      <c r="AE84" s="19">
        <v>4</v>
      </c>
      <c r="AF84" s="11">
        <v>4</v>
      </c>
      <c r="AG84" s="11">
        <v>5</v>
      </c>
      <c r="AH84" s="11">
        <v>3</v>
      </c>
      <c r="AI84" s="11">
        <v>5</v>
      </c>
      <c r="AJ84" s="11">
        <v>5</v>
      </c>
      <c r="AK84" s="11">
        <v>3</v>
      </c>
      <c r="AL84" s="12">
        <v>3</v>
      </c>
      <c r="AM84" s="9"/>
      <c r="AX84" s="10"/>
    </row>
    <row r="85" spans="1:50" x14ac:dyDescent="0.25">
      <c r="A85" s="9"/>
      <c r="D85" s="1">
        <v>52</v>
      </c>
      <c r="E85" s="12">
        <f t="shared" si="28"/>
        <v>49</v>
      </c>
      <c r="F85" s="11">
        <f t="shared" si="29"/>
        <v>33</v>
      </c>
      <c r="G85" s="11">
        <f t="shared" si="30"/>
        <v>16</v>
      </c>
      <c r="I85" s="9"/>
      <c r="J85" s="11">
        <v>2</v>
      </c>
      <c r="L85" s="10"/>
      <c r="M85" s="19">
        <v>1</v>
      </c>
      <c r="N85" s="11">
        <v>1</v>
      </c>
      <c r="O85" s="11">
        <v>1</v>
      </c>
      <c r="P85" s="11">
        <v>1</v>
      </c>
      <c r="Q85" s="11">
        <v>1</v>
      </c>
      <c r="R85" s="11">
        <v>2</v>
      </c>
      <c r="S85" s="11">
        <v>1</v>
      </c>
      <c r="T85" s="11">
        <v>3</v>
      </c>
      <c r="U85" s="11">
        <v>1</v>
      </c>
      <c r="V85" s="11">
        <v>2</v>
      </c>
      <c r="W85" s="12">
        <v>2</v>
      </c>
      <c r="X85" s="9"/>
      <c r="AD85" s="10"/>
      <c r="AE85" s="19">
        <v>4</v>
      </c>
      <c r="AF85" s="11">
        <v>3</v>
      </c>
      <c r="AG85" s="11">
        <v>5</v>
      </c>
      <c r="AH85" s="11">
        <v>3</v>
      </c>
      <c r="AI85" s="11">
        <v>5</v>
      </c>
      <c r="AJ85" s="11">
        <v>6</v>
      </c>
      <c r="AK85" s="11">
        <v>3</v>
      </c>
      <c r="AL85" s="12">
        <v>2</v>
      </c>
      <c r="AM85" s="9"/>
      <c r="AX85" s="10"/>
    </row>
    <row r="86" spans="1:50" x14ac:dyDescent="0.25">
      <c r="A86" s="9"/>
      <c r="D86" s="1">
        <v>54</v>
      </c>
      <c r="E86" s="12">
        <f t="shared" si="28"/>
        <v>46</v>
      </c>
      <c r="F86" s="11">
        <f t="shared" si="29"/>
        <v>34</v>
      </c>
      <c r="G86" s="11">
        <f t="shared" si="30"/>
        <v>12</v>
      </c>
      <c r="I86" s="9"/>
      <c r="J86" s="11">
        <v>3</v>
      </c>
      <c r="L86" s="10"/>
      <c r="M86" s="19">
        <v>1</v>
      </c>
      <c r="N86" s="11">
        <v>1</v>
      </c>
      <c r="O86" s="11">
        <v>1</v>
      </c>
      <c r="P86" s="11">
        <v>1</v>
      </c>
      <c r="Q86" s="11">
        <v>1</v>
      </c>
      <c r="R86" s="11">
        <v>2</v>
      </c>
      <c r="S86" s="11">
        <v>1</v>
      </c>
      <c r="T86" s="11">
        <v>2</v>
      </c>
      <c r="V86" s="11">
        <v>1</v>
      </c>
      <c r="W86" s="12">
        <v>1</v>
      </c>
      <c r="X86" s="9"/>
      <c r="AD86" s="10"/>
      <c r="AE86" s="19">
        <v>4</v>
      </c>
      <c r="AF86" s="11">
        <v>3</v>
      </c>
      <c r="AG86" s="11">
        <v>5</v>
      </c>
      <c r="AH86" s="11">
        <v>3</v>
      </c>
      <c r="AI86" s="11">
        <v>5</v>
      </c>
      <c r="AJ86" s="11">
        <v>6</v>
      </c>
      <c r="AK86" s="11">
        <v>3</v>
      </c>
      <c r="AL86" s="12">
        <v>2</v>
      </c>
      <c r="AM86" s="9"/>
      <c r="AX86" s="10"/>
    </row>
    <row r="87" spans="1:50" x14ac:dyDescent="0.25">
      <c r="A87" s="9"/>
      <c r="D87" s="1">
        <v>56</v>
      </c>
      <c r="E87" s="12">
        <f t="shared" si="28"/>
        <v>25</v>
      </c>
      <c r="F87" s="11">
        <f t="shared" si="29"/>
        <v>19</v>
      </c>
      <c r="G87" s="11">
        <f t="shared" si="30"/>
        <v>6</v>
      </c>
      <c r="I87" s="9"/>
      <c r="J87" s="11">
        <v>3</v>
      </c>
      <c r="L87" s="10"/>
      <c r="M87" s="9"/>
      <c r="N87" s="11">
        <v>1</v>
      </c>
      <c r="P87" s="11">
        <v>1</v>
      </c>
      <c r="R87" s="11">
        <v>1</v>
      </c>
      <c r="T87" s="11">
        <v>1</v>
      </c>
      <c r="V87" s="11">
        <v>1</v>
      </c>
      <c r="W87" s="12">
        <v>1</v>
      </c>
      <c r="X87" s="9"/>
      <c r="AD87" s="10"/>
      <c r="AE87" s="19">
        <v>2</v>
      </c>
      <c r="AF87" s="11">
        <v>2</v>
      </c>
      <c r="AG87" s="11">
        <v>2</v>
      </c>
      <c r="AH87" s="11">
        <v>1</v>
      </c>
      <c r="AI87" s="11">
        <v>3</v>
      </c>
      <c r="AJ87" s="11">
        <v>3</v>
      </c>
      <c r="AK87" s="11">
        <v>2</v>
      </c>
      <c r="AL87" s="12">
        <v>1</v>
      </c>
      <c r="AM87" s="9"/>
      <c r="AX87" s="10"/>
    </row>
    <row r="88" spans="1:50" x14ac:dyDescent="0.25">
      <c r="A88" s="9"/>
      <c r="D88" s="1">
        <v>58</v>
      </c>
      <c r="E88" s="12">
        <f t="shared" si="28"/>
        <v>12</v>
      </c>
      <c r="F88" s="11">
        <f t="shared" si="29"/>
        <v>7</v>
      </c>
      <c r="G88" s="11">
        <f t="shared" si="30"/>
        <v>5</v>
      </c>
      <c r="I88" s="9"/>
      <c r="J88" s="11">
        <v>1</v>
      </c>
      <c r="L88" s="10"/>
      <c r="M88" s="9"/>
      <c r="N88" s="11">
        <v>1</v>
      </c>
      <c r="P88" s="11">
        <v>1</v>
      </c>
      <c r="T88" s="11">
        <v>1</v>
      </c>
      <c r="V88" s="11">
        <v>1</v>
      </c>
      <c r="W88" s="12">
        <v>1</v>
      </c>
      <c r="X88" s="9"/>
      <c r="AD88" s="10"/>
      <c r="AE88" s="19">
        <v>1</v>
      </c>
      <c r="AF88" s="11">
        <v>1</v>
      </c>
      <c r="AG88" s="11">
        <v>1</v>
      </c>
      <c r="AI88" s="11">
        <v>1</v>
      </c>
      <c r="AJ88" s="11">
        <v>1</v>
      </c>
      <c r="AK88" s="11">
        <v>1</v>
      </c>
      <c r="AL88" s="10"/>
      <c r="AM88" s="9"/>
      <c r="AX88" s="10"/>
    </row>
    <row r="89" spans="1:50" x14ac:dyDescent="0.25">
      <c r="A89" s="9"/>
      <c r="D89" s="1">
        <v>60</v>
      </c>
      <c r="E89" s="12">
        <f t="shared" si="28"/>
        <v>5</v>
      </c>
      <c r="F89" s="11">
        <f t="shared" si="29"/>
        <v>3</v>
      </c>
      <c r="G89" s="11">
        <f t="shared" si="30"/>
        <v>2</v>
      </c>
      <c r="I89" s="9"/>
      <c r="J89" s="11">
        <v>1</v>
      </c>
      <c r="L89" s="10"/>
      <c r="M89" s="9"/>
      <c r="T89" s="11">
        <v>1</v>
      </c>
      <c r="W89" s="12">
        <v>1</v>
      </c>
      <c r="X89" s="9"/>
      <c r="AD89" s="10"/>
      <c r="AE89" s="19">
        <v>1</v>
      </c>
      <c r="AJ89" s="11">
        <v>1</v>
      </c>
      <c r="AL89" s="10"/>
      <c r="AM89" s="9"/>
      <c r="AX89" s="10"/>
    </row>
    <row r="90" spans="1:50" x14ac:dyDescent="0.25">
      <c r="A90" s="9"/>
      <c r="D90" s="1">
        <v>62</v>
      </c>
      <c r="E90" s="12">
        <f t="shared" si="28"/>
        <v>2</v>
      </c>
      <c r="F90" s="11">
        <f t="shared" si="29"/>
        <v>0</v>
      </c>
      <c r="G90" s="11">
        <f t="shared" si="30"/>
        <v>2</v>
      </c>
      <c r="I90" s="9"/>
      <c r="L90" s="10"/>
      <c r="M90" s="9"/>
      <c r="T90" s="11">
        <v>1</v>
      </c>
      <c r="W90" s="12">
        <v>1</v>
      </c>
      <c r="X90" s="9"/>
      <c r="AD90" s="10"/>
      <c r="AE90" s="9"/>
      <c r="AL90" s="10"/>
      <c r="AM90" s="9"/>
      <c r="AX90" s="10"/>
    </row>
    <row r="91" spans="1:50" ht="15.75" thickBot="1" x14ac:dyDescent="0.3">
      <c r="A91" s="13"/>
      <c r="B91" s="14"/>
      <c r="C91" s="14"/>
      <c r="D91" s="39"/>
      <c r="E91" s="40">
        <f>SUM(E81:E90)</f>
        <v>250</v>
      </c>
      <c r="F91" s="113">
        <f>SUM(F81:F90)</f>
        <v>162</v>
      </c>
      <c r="G91" s="114">
        <f>SUM(G81:G90)</f>
        <v>88</v>
      </c>
      <c r="H91" s="15"/>
      <c r="I91" s="21">
        <f t="shared" ref="I91:AK91" si="31">SUM(I81:I90)</f>
        <v>0</v>
      </c>
      <c r="J91" s="22">
        <f t="shared" si="31"/>
        <v>14</v>
      </c>
      <c r="K91" s="22">
        <f t="shared" si="31"/>
        <v>0</v>
      </c>
      <c r="L91" s="25">
        <f t="shared" si="31"/>
        <v>0</v>
      </c>
      <c r="M91" s="21">
        <f t="shared" si="31"/>
        <v>4</v>
      </c>
      <c r="N91" s="22">
        <f t="shared" si="31"/>
        <v>9</v>
      </c>
      <c r="O91" s="22">
        <f t="shared" si="31"/>
        <v>4</v>
      </c>
      <c r="P91" s="22">
        <f t="shared" si="31"/>
        <v>8</v>
      </c>
      <c r="Q91" s="22">
        <f t="shared" si="31"/>
        <v>4</v>
      </c>
      <c r="R91" s="22">
        <f t="shared" si="31"/>
        <v>10</v>
      </c>
      <c r="S91" s="22">
        <f t="shared" si="31"/>
        <v>5</v>
      </c>
      <c r="T91" s="22">
        <f t="shared" si="31"/>
        <v>18</v>
      </c>
      <c r="U91" s="22">
        <f t="shared" si="31"/>
        <v>3</v>
      </c>
      <c r="V91" s="22">
        <f t="shared" si="31"/>
        <v>10</v>
      </c>
      <c r="W91" s="25">
        <f t="shared" si="31"/>
        <v>13</v>
      </c>
      <c r="X91" s="21">
        <f t="shared" si="31"/>
        <v>0</v>
      </c>
      <c r="Y91" s="22">
        <f t="shared" si="31"/>
        <v>0</v>
      </c>
      <c r="Z91" s="22">
        <f t="shared" si="31"/>
        <v>0</v>
      </c>
      <c r="AA91" s="22">
        <f t="shared" si="31"/>
        <v>0</v>
      </c>
      <c r="AB91" s="22">
        <f t="shared" si="31"/>
        <v>0</v>
      </c>
      <c r="AC91" s="22">
        <f t="shared" si="31"/>
        <v>0</v>
      </c>
      <c r="AD91" s="25">
        <f t="shared" si="31"/>
        <v>0</v>
      </c>
      <c r="AE91" s="21">
        <f t="shared" si="31"/>
        <v>20</v>
      </c>
      <c r="AF91" s="22">
        <f t="shared" si="31"/>
        <v>16</v>
      </c>
      <c r="AG91" s="22">
        <f t="shared" si="31"/>
        <v>22</v>
      </c>
      <c r="AH91" s="22">
        <f t="shared" si="31"/>
        <v>13</v>
      </c>
      <c r="AI91" s="22">
        <f t="shared" si="31"/>
        <v>24</v>
      </c>
      <c r="AJ91" s="22">
        <f t="shared" si="31"/>
        <v>28</v>
      </c>
      <c r="AK91" s="22">
        <f t="shared" si="31"/>
        <v>15</v>
      </c>
      <c r="AL91" s="25">
        <f>SUM(AL81:AL90)</f>
        <v>10</v>
      </c>
      <c r="AM91" s="13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5"/>
    </row>
    <row r="92" spans="1:50" ht="16.5" x14ac:dyDescent="0.3">
      <c r="A92" s="35" t="s">
        <v>70</v>
      </c>
      <c r="B92" s="36">
        <v>1581059375</v>
      </c>
      <c r="C92" s="37" t="s">
        <v>55</v>
      </c>
      <c r="D92" s="34"/>
      <c r="E92" s="110" t="s">
        <v>122</v>
      </c>
      <c r="F92" s="111" t="s">
        <v>123</v>
      </c>
      <c r="G92" s="112" t="s">
        <v>22</v>
      </c>
      <c r="H92" s="77" t="s">
        <v>113</v>
      </c>
      <c r="I92" s="99" t="s">
        <v>101</v>
      </c>
      <c r="J92" s="100" t="s">
        <v>101</v>
      </c>
      <c r="K92" s="101" t="s">
        <v>101</v>
      </c>
      <c r="L92" s="102" t="s">
        <v>101</v>
      </c>
      <c r="M92" s="95" t="s">
        <v>104</v>
      </c>
      <c r="N92" s="93" t="s">
        <v>104</v>
      </c>
      <c r="O92" s="93" t="s">
        <v>104</v>
      </c>
      <c r="P92" s="93" t="s">
        <v>104</v>
      </c>
      <c r="Q92" s="93" t="s">
        <v>104</v>
      </c>
      <c r="R92" s="93" t="s">
        <v>104</v>
      </c>
      <c r="S92" s="93" t="s">
        <v>104</v>
      </c>
      <c r="T92" s="105" t="s">
        <v>104</v>
      </c>
      <c r="U92" s="93" t="s">
        <v>104</v>
      </c>
      <c r="V92" s="93" t="s">
        <v>104</v>
      </c>
      <c r="W92" s="106" t="s">
        <v>104</v>
      </c>
      <c r="X92" s="96"/>
      <c r="Y92" s="97"/>
      <c r="Z92" s="97"/>
      <c r="AA92" s="97"/>
      <c r="AB92" s="97"/>
      <c r="AC92" s="97"/>
      <c r="AD92" s="98"/>
      <c r="AE92" s="104" t="s">
        <v>109</v>
      </c>
      <c r="AF92" s="93" t="s">
        <v>108</v>
      </c>
      <c r="AG92" s="93" t="s">
        <v>108</v>
      </c>
      <c r="AH92" s="93" t="s">
        <v>108</v>
      </c>
      <c r="AI92" s="93" t="s">
        <v>108</v>
      </c>
      <c r="AJ92" s="93" t="s">
        <v>108</v>
      </c>
      <c r="AK92" s="93" t="s">
        <v>108</v>
      </c>
      <c r="AL92" s="94" t="s">
        <v>108</v>
      </c>
      <c r="AM92" s="96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8"/>
    </row>
    <row r="93" spans="1:50" x14ac:dyDescent="0.25">
      <c r="A93" s="9" t="s">
        <v>119</v>
      </c>
      <c r="D93" s="1">
        <v>44</v>
      </c>
      <c r="E93" s="12">
        <f t="shared" ref="E93:E100" si="32">SUM(I93:AX93)</f>
        <v>9</v>
      </c>
      <c r="F93" s="11">
        <f>E93-G93</f>
        <v>0</v>
      </c>
      <c r="G93" s="11">
        <f>SUM(M93:W93)</f>
        <v>9</v>
      </c>
      <c r="I93" s="9"/>
      <c r="L93" s="10"/>
      <c r="M93" s="9"/>
      <c r="N93" s="11">
        <v>1</v>
      </c>
      <c r="P93" s="11">
        <v>1</v>
      </c>
      <c r="Q93" s="11">
        <v>1</v>
      </c>
      <c r="R93" s="11">
        <v>1</v>
      </c>
      <c r="S93" s="11">
        <v>1</v>
      </c>
      <c r="T93" s="11">
        <v>2</v>
      </c>
      <c r="V93" s="11">
        <v>1</v>
      </c>
      <c r="W93" s="12">
        <v>1</v>
      </c>
      <c r="X93" s="9"/>
      <c r="AD93" s="10"/>
      <c r="AE93" s="9"/>
      <c r="AL93" s="10"/>
      <c r="AM93" s="9"/>
      <c r="AX93" s="10"/>
    </row>
    <row r="94" spans="1:50" x14ac:dyDescent="0.25">
      <c r="D94" s="1">
        <v>46</v>
      </c>
      <c r="E94" s="12">
        <f t="shared" si="32"/>
        <v>24</v>
      </c>
      <c r="F94" s="11">
        <f t="shared" ref="F94:F101" si="33">E94-G94</f>
        <v>8</v>
      </c>
      <c r="G94" s="11">
        <f t="shared" ref="G94:G101" si="34">SUM(M94:W94)</f>
        <v>16</v>
      </c>
      <c r="I94" s="19">
        <v>1</v>
      </c>
      <c r="J94" s="11">
        <v>1</v>
      </c>
      <c r="L94" s="10"/>
      <c r="M94" s="19">
        <v>1</v>
      </c>
      <c r="N94" s="11">
        <v>1</v>
      </c>
      <c r="O94" s="11">
        <v>1</v>
      </c>
      <c r="P94" s="11">
        <v>1</v>
      </c>
      <c r="Q94" s="11">
        <v>1</v>
      </c>
      <c r="R94" s="11">
        <v>2</v>
      </c>
      <c r="S94" s="11">
        <v>1</v>
      </c>
      <c r="T94" s="11">
        <v>3</v>
      </c>
      <c r="U94" s="11">
        <v>1</v>
      </c>
      <c r="V94" s="11">
        <v>2</v>
      </c>
      <c r="W94" s="12">
        <v>2</v>
      </c>
      <c r="X94" s="9"/>
      <c r="AD94" s="10"/>
      <c r="AE94" s="19">
        <v>1</v>
      </c>
      <c r="AF94" s="11">
        <v>1</v>
      </c>
      <c r="AG94" s="11">
        <v>1</v>
      </c>
      <c r="AI94" s="11">
        <v>1</v>
      </c>
      <c r="AJ94" s="11">
        <v>1</v>
      </c>
      <c r="AK94" s="11">
        <v>1</v>
      </c>
      <c r="AL94" s="10"/>
      <c r="AM94" s="9"/>
      <c r="AX94" s="10"/>
    </row>
    <row r="95" spans="1:50" x14ac:dyDescent="0.25">
      <c r="A95" s="9"/>
      <c r="D95" s="1">
        <v>48</v>
      </c>
      <c r="E95" s="12">
        <f t="shared" si="32"/>
        <v>35</v>
      </c>
      <c r="F95" s="11">
        <f t="shared" si="33"/>
        <v>12</v>
      </c>
      <c r="G95" s="11">
        <f t="shared" si="34"/>
        <v>23</v>
      </c>
      <c r="I95" s="19">
        <v>1</v>
      </c>
      <c r="J95" s="11">
        <v>1</v>
      </c>
      <c r="L95" s="10"/>
      <c r="M95" s="19">
        <v>2</v>
      </c>
      <c r="N95" s="11">
        <v>2</v>
      </c>
      <c r="O95" s="11">
        <v>1</v>
      </c>
      <c r="P95" s="11">
        <v>1</v>
      </c>
      <c r="Q95" s="11">
        <v>2</v>
      </c>
      <c r="R95" s="11">
        <v>3</v>
      </c>
      <c r="S95" s="11">
        <v>2</v>
      </c>
      <c r="T95" s="11">
        <v>4</v>
      </c>
      <c r="U95" s="11">
        <v>1</v>
      </c>
      <c r="V95" s="11">
        <v>3</v>
      </c>
      <c r="W95" s="12">
        <v>2</v>
      </c>
      <c r="X95" s="9"/>
      <c r="AD95" s="10"/>
      <c r="AE95" s="19">
        <v>2</v>
      </c>
      <c r="AF95" s="11">
        <v>1</v>
      </c>
      <c r="AG95" s="11">
        <v>1</v>
      </c>
      <c r="AH95" s="11">
        <v>1</v>
      </c>
      <c r="AI95" s="11">
        <v>2</v>
      </c>
      <c r="AJ95" s="11">
        <v>2</v>
      </c>
      <c r="AK95" s="11">
        <v>1</v>
      </c>
      <c r="AL95" s="10"/>
      <c r="AM95" s="9"/>
      <c r="AX95" s="10"/>
    </row>
    <row r="96" spans="1:50" x14ac:dyDescent="0.25">
      <c r="A96" s="9"/>
      <c r="D96" s="1">
        <v>50</v>
      </c>
      <c r="E96" s="12">
        <f t="shared" si="32"/>
        <v>44</v>
      </c>
      <c r="F96" s="11">
        <f t="shared" si="33"/>
        <v>22</v>
      </c>
      <c r="G96" s="11">
        <f t="shared" si="34"/>
        <v>22</v>
      </c>
      <c r="I96" s="19">
        <v>2</v>
      </c>
      <c r="J96" s="11">
        <v>2</v>
      </c>
      <c r="L96" s="10"/>
      <c r="M96" s="19">
        <v>1</v>
      </c>
      <c r="N96" s="11">
        <v>2</v>
      </c>
      <c r="O96" s="11">
        <v>1</v>
      </c>
      <c r="P96" s="11">
        <v>2</v>
      </c>
      <c r="Q96" s="11">
        <v>2</v>
      </c>
      <c r="R96" s="11">
        <v>3</v>
      </c>
      <c r="S96" s="11">
        <v>2</v>
      </c>
      <c r="T96" s="11">
        <v>4</v>
      </c>
      <c r="U96" s="11">
        <v>1</v>
      </c>
      <c r="V96" s="11">
        <v>2</v>
      </c>
      <c r="W96" s="12">
        <v>2</v>
      </c>
      <c r="X96" s="9"/>
      <c r="AD96" s="10"/>
      <c r="AE96" s="19">
        <v>3</v>
      </c>
      <c r="AF96" s="11">
        <v>2</v>
      </c>
      <c r="AG96" s="11">
        <v>3</v>
      </c>
      <c r="AH96" s="11">
        <v>2</v>
      </c>
      <c r="AI96" s="11">
        <v>3</v>
      </c>
      <c r="AJ96" s="11">
        <v>3</v>
      </c>
      <c r="AK96" s="11">
        <v>2</v>
      </c>
      <c r="AL96" s="10"/>
      <c r="AM96" s="9"/>
      <c r="AX96" s="10"/>
    </row>
    <row r="97" spans="1:50" x14ac:dyDescent="0.25">
      <c r="A97" s="9"/>
      <c r="D97" s="1">
        <v>52</v>
      </c>
      <c r="E97" s="12">
        <f t="shared" si="32"/>
        <v>43</v>
      </c>
      <c r="F97" s="11">
        <f t="shared" si="33"/>
        <v>22</v>
      </c>
      <c r="G97" s="11">
        <f t="shared" si="34"/>
        <v>21</v>
      </c>
      <c r="I97" s="19">
        <v>2</v>
      </c>
      <c r="J97" s="11">
        <v>2</v>
      </c>
      <c r="L97" s="10"/>
      <c r="M97" s="19">
        <v>1</v>
      </c>
      <c r="N97" s="11">
        <v>2</v>
      </c>
      <c r="O97" s="11">
        <v>1</v>
      </c>
      <c r="P97" s="11">
        <v>2</v>
      </c>
      <c r="Q97" s="11">
        <v>1</v>
      </c>
      <c r="R97" s="11">
        <v>3</v>
      </c>
      <c r="S97" s="11">
        <v>2</v>
      </c>
      <c r="T97" s="11">
        <v>4</v>
      </c>
      <c r="U97" s="11">
        <v>1</v>
      </c>
      <c r="V97" s="11">
        <v>2</v>
      </c>
      <c r="W97" s="12">
        <v>2</v>
      </c>
      <c r="X97" s="9"/>
      <c r="AD97" s="10"/>
      <c r="AE97" s="19">
        <v>3</v>
      </c>
      <c r="AF97" s="11">
        <v>2</v>
      </c>
      <c r="AG97" s="11">
        <v>3</v>
      </c>
      <c r="AH97" s="11">
        <v>2</v>
      </c>
      <c r="AI97" s="11">
        <v>3</v>
      </c>
      <c r="AJ97" s="11">
        <v>3</v>
      </c>
      <c r="AK97" s="11">
        <v>2</v>
      </c>
      <c r="AL97" s="10"/>
      <c r="AM97" s="9"/>
      <c r="AX97" s="10"/>
    </row>
    <row r="98" spans="1:50" x14ac:dyDescent="0.25">
      <c r="A98" s="9"/>
      <c r="D98" s="1">
        <v>54</v>
      </c>
      <c r="E98" s="12">
        <f t="shared" si="32"/>
        <v>38</v>
      </c>
      <c r="F98" s="11">
        <f t="shared" si="33"/>
        <v>22</v>
      </c>
      <c r="G98" s="11">
        <f t="shared" si="34"/>
        <v>16</v>
      </c>
      <c r="I98" s="19">
        <v>2</v>
      </c>
      <c r="J98" s="11">
        <v>3</v>
      </c>
      <c r="L98" s="10"/>
      <c r="M98" s="19">
        <v>1</v>
      </c>
      <c r="N98" s="11">
        <v>1</v>
      </c>
      <c r="O98" s="11">
        <v>1</v>
      </c>
      <c r="P98" s="11">
        <v>1</v>
      </c>
      <c r="Q98" s="11">
        <v>1</v>
      </c>
      <c r="R98" s="11">
        <v>2</v>
      </c>
      <c r="S98" s="11">
        <v>1</v>
      </c>
      <c r="T98" s="11">
        <v>3</v>
      </c>
      <c r="U98" s="11">
        <v>1</v>
      </c>
      <c r="V98" s="11">
        <v>2</v>
      </c>
      <c r="W98" s="12">
        <v>2</v>
      </c>
      <c r="X98" s="9"/>
      <c r="AD98" s="10"/>
      <c r="AE98" s="19">
        <v>3</v>
      </c>
      <c r="AF98" s="11">
        <v>2</v>
      </c>
      <c r="AG98" s="11">
        <v>2</v>
      </c>
      <c r="AH98" s="11">
        <v>2</v>
      </c>
      <c r="AI98" s="11">
        <v>3</v>
      </c>
      <c r="AJ98" s="11">
        <v>3</v>
      </c>
      <c r="AK98" s="11">
        <v>2</v>
      </c>
      <c r="AL98" s="10"/>
      <c r="AM98" s="9"/>
      <c r="AX98" s="10"/>
    </row>
    <row r="99" spans="1:50" x14ac:dyDescent="0.25">
      <c r="A99" s="9"/>
      <c r="D99" s="1">
        <v>56</v>
      </c>
      <c r="E99" s="12">
        <f t="shared" si="32"/>
        <v>22</v>
      </c>
      <c r="F99" s="11">
        <f t="shared" si="33"/>
        <v>16</v>
      </c>
      <c r="G99" s="11">
        <f t="shared" si="34"/>
        <v>6</v>
      </c>
      <c r="I99" s="19">
        <v>2</v>
      </c>
      <c r="J99" s="11">
        <v>3</v>
      </c>
      <c r="L99" s="10"/>
      <c r="M99" s="9"/>
      <c r="N99" s="11">
        <v>1</v>
      </c>
      <c r="P99" s="11">
        <v>1</v>
      </c>
      <c r="R99" s="11">
        <v>1</v>
      </c>
      <c r="T99" s="11">
        <v>1</v>
      </c>
      <c r="V99" s="11">
        <v>1</v>
      </c>
      <c r="W99" s="12">
        <v>1</v>
      </c>
      <c r="X99" s="9"/>
      <c r="AD99" s="10"/>
      <c r="AE99" s="19">
        <v>2</v>
      </c>
      <c r="AF99" s="11">
        <v>2</v>
      </c>
      <c r="AG99" s="11">
        <v>1</v>
      </c>
      <c r="AH99" s="11">
        <v>1</v>
      </c>
      <c r="AI99" s="11">
        <v>2</v>
      </c>
      <c r="AJ99" s="11">
        <v>2</v>
      </c>
      <c r="AK99" s="11">
        <v>1</v>
      </c>
      <c r="AL99" s="10"/>
      <c r="AM99" s="9"/>
      <c r="AX99" s="10"/>
    </row>
    <row r="100" spans="1:50" x14ac:dyDescent="0.25">
      <c r="A100" s="9"/>
      <c r="D100" s="1">
        <v>58</v>
      </c>
      <c r="E100" s="12">
        <f t="shared" si="32"/>
        <v>8</v>
      </c>
      <c r="F100" s="11">
        <f t="shared" si="33"/>
        <v>6</v>
      </c>
      <c r="G100" s="11">
        <f t="shared" si="34"/>
        <v>2</v>
      </c>
      <c r="I100" s="19">
        <v>1</v>
      </c>
      <c r="J100" s="11">
        <v>1</v>
      </c>
      <c r="L100" s="10"/>
      <c r="M100" s="9"/>
      <c r="T100" s="11">
        <v>1</v>
      </c>
      <c r="W100" s="12">
        <v>1</v>
      </c>
      <c r="X100" s="9"/>
      <c r="AD100" s="10"/>
      <c r="AE100" s="19">
        <v>1</v>
      </c>
      <c r="AF100" s="11">
        <v>1</v>
      </c>
      <c r="AI100" s="11">
        <v>1</v>
      </c>
      <c r="AJ100" s="11">
        <v>1</v>
      </c>
      <c r="AL100" s="10"/>
      <c r="AM100" s="9"/>
      <c r="AX100" s="10"/>
    </row>
    <row r="101" spans="1:50" x14ac:dyDescent="0.25">
      <c r="A101" s="9"/>
      <c r="D101" s="1">
        <v>60</v>
      </c>
      <c r="E101" s="12">
        <f>SUM(I101:AX101)</f>
        <v>6</v>
      </c>
      <c r="F101" s="11">
        <f t="shared" si="33"/>
        <v>4</v>
      </c>
      <c r="G101" s="11">
        <f t="shared" si="34"/>
        <v>2</v>
      </c>
      <c r="I101" s="19">
        <v>1</v>
      </c>
      <c r="J101" s="11">
        <v>1</v>
      </c>
      <c r="L101" s="10"/>
      <c r="M101" s="9"/>
      <c r="T101" s="11">
        <v>1</v>
      </c>
      <c r="W101" s="12">
        <v>1</v>
      </c>
      <c r="X101" s="9"/>
      <c r="AD101" s="10"/>
      <c r="AE101" s="19">
        <v>1</v>
      </c>
      <c r="AJ101" s="11">
        <v>1</v>
      </c>
      <c r="AL101" s="10"/>
      <c r="AM101" s="9"/>
      <c r="AX101" s="10"/>
    </row>
    <row r="102" spans="1:50" ht="15.75" thickBot="1" x14ac:dyDescent="0.3">
      <c r="A102" s="13"/>
      <c r="B102" s="14"/>
      <c r="C102" s="14"/>
      <c r="D102" s="39"/>
      <c r="E102" s="40">
        <f>SUM(E93:E101)</f>
        <v>229</v>
      </c>
      <c r="F102" s="113">
        <f>SUM(F93:F101)</f>
        <v>112</v>
      </c>
      <c r="G102" s="114">
        <f>SUM(G93:G101)</f>
        <v>117</v>
      </c>
      <c r="H102" s="15"/>
      <c r="I102" s="21">
        <f>SUM(I93:I101)</f>
        <v>12</v>
      </c>
      <c r="J102" s="32">
        <f>SUM(J94:J101)</f>
        <v>14</v>
      </c>
      <c r="K102" s="22">
        <f>SUM(K94:K101)</f>
        <v>0</v>
      </c>
      <c r="L102" s="25">
        <f>SUM(L94:L101)</f>
        <v>0</v>
      </c>
      <c r="M102" s="31">
        <f>SUM(M93:M101)</f>
        <v>6</v>
      </c>
      <c r="N102" s="32">
        <f>SUM(N93:N101)</f>
        <v>10</v>
      </c>
      <c r="O102" s="22">
        <f t="shared" ref="O102:W102" si="35">SUM(O93:O101)</f>
        <v>5</v>
      </c>
      <c r="P102" s="22">
        <f t="shared" si="35"/>
        <v>9</v>
      </c>
      <c r="Q102" s="22">
        <f t="shared" si="35"/>
        <v>8</v>
      </c>
      <c r="R102" s="22">
        <f t="shared" si="35"/>
        <v>15</v>
      </c>
      <c r="S102" s="22">
        <f t="shared" si="35"/>
        <v>9</v>
      </c>
      <c r="T102" s="32">
        <f>SUM(T93:T101)</f>
        <v>23</v>
      </c>
      <c r="U102" s="22">
        <f t="shared" si="35"/>
        <v>5</v>
      </c>
      <c r="V102" s="22">
        <f t="shared" si="35"/>
        <v>13</v>
      </c>
      <c r="W102" s="25">
        <f t="shared" si="35"/>
        <v>14</v>
      </c>
      <c r="X102" s="21">
        <f t="shared" ref="X102:AL102" si="36">SUM(X94:X101)</f>
        <v>0</v>
      </c>
      <c r="Y102" s="22">
        <f t="shared" si="36"/>
        <v>0</v>
      </c>
      <c r="Z102" s="22">
        <f t="shared" si="36"/>
        <v>0</v>
      </c>
      <c r="AA102" s="22">
        <f t="shared" si="36"/>
        <v>0</v>
      </c>
      <c r="AB102" s="22">
        <f t="shared" si="36"/>
        <v>0</v>
      </c>
      <c r="AC102" s="22">
        <f t="shared" si="36"/>
        <v>0</v>
      </c>
      <c r="AD102" s="25">
        <f t="shared" si="36"/>
        <v>0</v>
      </c>
      <c r="AE102" s="31">
        <f t="shared" si="36"/>
        <v>16</v>
      </c>
      <c r="AF102" s="22">
        <f t="shared" si="36"/>
        <v>11</v>
      </c>
      <c r="AG102" s="22">
        <f t="shared" si="36"/>
        <v>11</v>
      </c>
      <c r="AH102" s="22">
        <f t="shared" si="36"/>
        <v>8</v>
      </c>
      <c r="AI102" s="22">
        <f t="shared" si="36"/>
        <v>15</v>
      </c>
      <c r="AJ102" s="22">
        <f t="shared" si="36"/>
        <v>16</v>
      </c>
      <c r="AK102" s="22">
        <f t="shared" si="36"/>
        <v>9</v>
      </c>
      <c r="AL102" s="25">
        <f t="shared" si="36"/>
        <v>0</v>
      </c>
      <c r="AM102" s="13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5"/>
    </row>
    <row r="103" spans="1:50" ht="16.5" x14ac:dyDescent="0.3">
      <c r="A103" s="35" t="s">
        <v>71</v>
      </c>
      <c r="B103" s="36">
        <v>1581264785</v>
      </c>
      <c r="C103" s="37" t="s">
        <v>55</v>
      </c>
      <c r="D103" s="34"/>
      <c r="E103" s="110" t="s">
        <v>122</v>
      </c>
      <c r="F103" s="111" t="s">
        <v>123</v>
      </c>
      <c r="G103" s="112" t="s">
        <v>22</v>
      </c>
      <c r="H103" s="77" t="s">
        <v>113</v>
      </c>
      <c r="I103" s="99" t="s">
        <v>101</v>
      </c>
      <c r="J103" s="100" t="s">
        <v>101</v>
      </c>
      <c r="K103" s="101" t="s">
        <v>101</v>
      </c>
      <c r="L103" s="102" t="s">
        <v>101</v>
      </c>
      <c r="M103" s="95" t="s">
        <v>104</v>
      </c>
      <c r="N103" s="93" t="s">
        <v>104</v>
      </c>
      <c r="O103" s="93" t="s">
        <v>104</v>
      </c>
      <c r="P103" s="93" t="s">
        <v>104</v>
      </c>
      <c r="Q103" s="93" t="s">
        <v>104</v>
      </c>
      <c r="R103" s="93" t="s">
        <v>104</v>
      </c>
      <c r="S103" s="93" t="s">
        <v>104</v>
      </c>
      <c r="T103" s="105" t="s">
        <v>104</v>
      </c>
      <c r="U103" s="93" t="s">
        <v>104</v>
      </c>
      <c r="V103" s="93" t="s">
        <v>104</v>
      </c>
      <c r="W103" s="106" t="s">
        <v>104</v>
      </c>
      <c r="X103" s="96"/>
      <c r="Y103" s="97"/>
      <c r="Z103" s="97"/>
      <c r="AA103" s="97"/>
      <c r="AB103" s="97"/>
      <c r="AC103" s="97"/>
      <c r="AD103" s="98"/>
      <c r="AE103" s="104" t="s">
        <v>109</v>
      </c>
      <c r="AF103" s="93" t="s">
        <v>108</v>
      </c>
      <c r="AG103" s="93" t="s">
        <v>108</v>
      </c>
      <c r="AH103" s="93" t="s">
        <v>108</v>
      </c>
      <c r="AI103" s="93" t="s">
        <v>108</v>
      </c>
      <c r="AJ103" s="93" t="s">
        <v>108</v>
      </c>
      <c r="AK103" s="93" t="s">
        <v>108</v>
      </c>
      <c r="AL103" s="94" t="s">
        <v>108</v>
      </c>
      <c r="AM103" s="96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8"/>
    </row>
    <row r="104" spans="1:50" x14ac:dyDescent="0.25">
      <c r="A104" t="s">
        <v>119</v>
      </c>
      <c r="D104" s="1" t="s">
        <v>60</v>
      </c>
      <c r="E104" s="12">
        <f t="shared" ref="E104:E109" si="37">SUM(I104:AX104)</f>
        <v>31</v>
      </c>
      <c r="F104" s="11">
        <f>E104-G104</f>
        <v>15</v>
      </c>
      <c r="G104" s="11">
        <f>SUM(M104:W104)</f>
        <v>16</v>
      </c>
      <c r="I104" s="19">
        <v>1</v>
      </c>
      <c r="J104" s="11">
        <v>1</v>
      </c>
      <c r="L104" s="10"/>
      <c r="M104" s="19">
        <v>1</v>
      </c>
      <c r="N104" s="11">
        <v>1</v>
      </c>
      <c r="O104" s="11">
        <v>1</v>
      </c>
      <c r="P104" s="11">
        <v>1</v>
      </c>
      <c r="Q104" s="11">
        <v>1</v>
      </c>
      <c r="R104" s="11">
        <v>2</v>
      </c>
      <c r="S104" s="11">
        <v>1</v>
      </c>
      <c r="T104" s="11">
        <v>3</v>
      </c>
      <c r="U104" s="11">
        <v>1</v>
      </c>
      <c r="V104" s="11">
        <v>2</v>
      </c>
      <c r="W104" s="12">
        <v>2</v>
      </c>
      <c r="X104" s="9"/>
      <c r="AD104" s="10"/>
      <c r="AE104" s="19">
        <v>2</v>
      </c>
      <c r="AF104" s="11">
        <v>1</v>
      </c>
      <c r="AG104" s="11">
        <v>1</v>
      </c>
      <c r="AH104" s="11">
        <v>1</v>
      </c>
      <c r="AI104" s="11">
        <v>2</v>
      </c>
      <c r="AJ104" s="11">
        <v>2</v>
      </c>
      <c r="AK104" s="11">
        <v>1</v>
      </c>
      <c r="AL104" s="12">
        <v>3</v>
      </c>
      <c r="AM104" s="9"/>
      <c r="AX104" s="10"/>
    </row>
    <row r="105" spans="1:50" x14ac:dyDescent="0.25">
      <c r="A105" s="9"/>
      <c r="D105" s="1" t="s">
        <v>61</v>
      </c>
      <c r="E105" s="12">
        <f t="shared" si="37"/>
        <v>48</v>
      </c>
      <c r="F105" s="11">
        <f t="shared" ref="F105:F109" si="38">E105-G105</f>
        <v>21</v>
      </c>
      <c r="G105" s="11">
        <f t="shared" ref="G105:G109" si="39">SUM(M105:W105)</f>
        <v>27</v>
      </c>
      <c r="I105" s="19">
        <v>3</v>
      </c>
      <c r="J105" s="11">
        <v>3</v>
      </c>
      <c r="L105" s="10"/>
      <c r="M105" s="19">
        <v>2</v>
      </c>
      <c r="N105" s="11">
        <v>2</v>
      </c>
      <c r="O105" s="11">
        <v>1</v>
      </c>
      <c r="P105" s="11">
        <v>2</v>
      </c>
      <c r="Q105" s="11">
        <v>2</v>
      </c>
      <c r="R105" s="11">
        <v>4</v>
      </c>
      <c r="S105" s="11">
        <v>2</v>
      </c>
      <c r="T105" s="11">
        <v>4</v>
      </c>
      <c r="U105" s="11">
        <v>2</v>
      </c>
      <c r="V105" s="11">
        <v>3</v>
      </c>
      <c r="W105" s="12">
        <v>3</v>
      </c>
      <c r="X105" s="9"/>
      <c r="AD105" s="10"/>
      <c r="AE105" s="19">
        <v>2</v>
      </c>
      <c r="AF105" s="11">
        <v>2</v>
      </c>
      <c r="AG105" s="11">
        <v>2</v>
      </c>
      <c r="AH105" s="11">
        <v>1</v>
      </c>
      <c r="AI105" s="11">
        <v>2</v>
      </c>
      <c r="AJ105" s="11">
        <v>2</v>
      </c>
      <c r="AK105" s="11">
        <v>1</v>
      </c>
      <c r="AL105" s="12">
        <v>3</v>
      </c>
      <c r="AM105" s="9"/>
      <c r="AX105" s="10"/>
    </row>
    <row r="106" spans="1:50" x14ac:dyDescent="0.25">
      <c r="A106" s="9"/>
      <c r="D106" s="1" t="s">
        <v>62</v>
      </c>
      <c r="E106" s="12">
        <f t="shared" si="37"/>
        <v>37</v>
      </c>
      <c r="F106" s="11">
        <f t="shared" si="38"/>
        <v>19</v>
      </c>
      <c r="G106" s="11">
        <f t="shared" si="39"/>
        <v>18</v>
      </c>
      <c r="I106" s="19">
        <v>2</v>
      </c>
      <c r="J106" s="11">
        <v>2</v>
      </c>
      <c r="L106" s="10"/>
      <c r="M106" s="19">
        <v>1</v>
      </c>
      <c r="N106" s="11">
        <v>2</v>
      </c>
      <c r="O106" s="11">
        <v>1</v>
      </c>
      <c r="P106" s="11">
        <v>1</v>
      </c>
      <c r="Q106" s="11">
        <v>1</v>
      </c>
      <c r="R106" s="11">
        <v>3</v>
      </c>
      <c r="S106" s="11">
        <v>1</v>
      </c>
      <c r="T106" s="11">
        <v>3</v>
      </c>
      <c r="U106" s="11">
        <v>1</v>
      </c>
      <c r="V106" s="11">
        <v>2</v>
      </c>
      <c r="W106" s="12">
        <v>2</v>
      </c>
      <c r="X106" s="9"/>
      <c r="AD106" s="10"/>
      <c r="AE106" s="19">
        <v>2</v>
      </c>
      <c r="AF106" s="11">
        <v>2</v>
      </c>
      <c r="AG106" s="11">
        <v>2</v>
      </c>
      <c r="AH106" s="11">
        <v>1</v>
      </c>
      <c r="AI106" s="11">
        <v>2</v>
      </c>
      <c r="AJ106" s="11">
        <v>2</v>
      </c>
      <c r="AK106" s="11">
        <v>1</v>
      </c>
      <c r="AL106" s="12">
        <v>3</v>
      </c>
      <c r="AM106" s="9"/>
      <c r="AX106" s="10"/>
    </row>
    <row r="107" spans="1:50" x14ac:dyDescent="0.25">
      <c r="A107" s="9"/>
      <c r="D107" s="1" t="s">
        <v>63</v>
      </c>
      <c r="E107" s="12">
        <f t="shared" si="37"/>
        <v>37</v>
      </c>
      <c r="F107" s="11">
        <f t="shared" si="38"/>
        <v>19</v>
      </c>
      <c r="G107" s="11">
        <f t="shared" si="39"/>
        <v>18</v>
      </c>
      <c r="I107" s="19">
        <v>2</v>
      </c>
      <c r="J107" s="11">
        <v>2</v>
      </c>
      <c r="L107" s="10"/>
      <c r="M107" s="19">
        <v>1</v>
      </c>
      <c r="N107" s="11">
        <v>2</v>
      </c>
      <c r="O107" s="11">
        <v>1</v>
      </c>
      <c r="P107" s="11">
        <v>1</v>
      </c>
      <c r="Q107" s="11">
        <v>1</v>
      </c>
      <c r="R107" s="11">
        <v>3</v>
      </c>
      <c r="S107" s="11">
        <v>1</v>
      </c>
      <c r="T107" s="11">
        <v>3</v>
      </c>
      <c r="U107" s="11">
        <v>1</v>
      </c>
      <c r="V107" s="11">
        <v>2</v>
      </c>
      <c r="W107" s="12">
        <v>2</v>
      </c>
      <c r="X107" s="9"/>
      <c r="AD107" s="10"/>
      <c r="AE107" s="19">
        <v>2</v>
      </c>
      <c r="AF107" s="11">
        <v>2</v>
      </c>
      <c r="AG107" s="11">
        <v>2</v>
      </c>
      <c r="AH107" s="11">
        <v>1</v>
      </c>
      <c r="AI107" s="11">
        <v>2</v>
      </c>
      <c r="AJ107" s="11">
        <v>2</v>
      </c>
      <c r="AK107" s="11">
        <v>1</v>
      </c>
      <c r="AL107" s="12">
        <v>3</v>
      </c>
      <c r="AM107" s="9"/>
      <c r="AX107" s="10"/>
    </row>
    <row r="108" spans="1:50" x14ac:dyDescent="0.25">
      <c r="A108" s="9"/>
      <c r="D108" s="1" t="s">
        <v>64</v>
      </c>
      <c r="E108" s="12">
        <f t="shared" si="37"/>
        <v>15</v>
      </c>
      <c r="F108" s="11">
        <f t="shared" si="38"/>
        <v>6</v>
      </c>
      <c r="G108" s="11">
        <f t="shared" si="39"/>
        <v>9</v>
      </c>
      <c r="I108" s="19">
        <v>2</v>
      </c>
      <c r="J108" s="11">
        <v>2</v>
      </c>
      <c r="L108" s="10"/>
      <c r="M108" s="9"/>
      <c r="N108" s="11">
        <v>1</v>
      </c>
      <c r="P108" s="11">
        <v>1</v>
      </c>
      <c r="Q108" s="11">
        <v>1</v>
      </c>
      <c r="R108" s="11">
        <v>1</v>
      </c>
      <c r="S108" s="11">
        <v>1</v>
      </c>
      <c r="T108" s="11">
        <v>2</v>
      </c>
      <c r="V108" s="11">
        <v>1</v>
      </c>
      <c r="W108" s="12">
        <v>1</v>
      </c>
      <c r="X108" s="9"/>
      <c r="AD108" s="10"/>
      <c r="AE108" s="19">
        <v>1</v>
      </c>
      <c r="AJ108" s="11">
        <v>1</v>
      </c>
      <c r="AL108" s="10"/>
      <c r="AM108" s="9"/>
      <c r="AX108" s="10"/>
    </row>
    <row r="109" spans="1:50" x14ac:dyDescent="0.25">
      <c r="A109" s="9"/>
      <c r="D109" s="1" t="s">
        <v>65</v>
      </c>
      <c r="E109" s="12">
        <f t="shared" si="37"/>
        <v>4</v>
      </c>
      <c r="F109" s="11">
        <f t="shared" si="38"/>
        <v>4</v>
      </c>
      <c r="G109" s="11">
        <f t="shared" si="39"/>
        <v>0</v>
      </c>
      <c r="I109" s="19">
        <v>2</v>
      </c>
      <c r="J109" s="11">
        <v>2</v>
      </c>
      <c r="L109" s="10"/>
      <c r="M109" s="9"/>
      <c r="W109" s="10"/>
      <c r="X109" s="9"/>
      <c r="AD109" s="10"/>
      <c r="AE109" s="9"/>
      <c r="AL109" s="10"/>
      <c r="AM109" s="9"/>
      <c r="AX109" s="10"/>
    </row>
    <row r="110" spans="1:50" ht="15.75" thickBot="1" x14ac:dyDescent="0.3">
      <c r="A110" s="13"/>
      <c r="B110" s="14"/>
      <c r="C110" s="14"/>
      <c r="D110" s="14"/>
      <c r="E110" s="38">
        <f>SUM(E104:E109)</f>
        <v>172</v>
      </c>
      <c r="F110" s="113">
        <f>SUM(F104:F109)</f>
        <v>84</v>
      </c>
      <c r="G110" s="114">
        <f>SUM(G104:G109)</f>
        <v>88</v>
      </c>
      <c r="H110" s="15"/>
      <c r="I110" s="31">
        <f>SUM(I104:I109)</f>
        <v>12</v>
      </c>
      <c r="J110" s="32">
        <f t="shared" ref="J110:AL110" si="40">SUM(J104:J109)</f>
        <v>12</v>
      </c>
      <c r="K110" s="32">
        <f t="shared" si="40"/>
        <v>0</v>
      </c>
      <c r="L110" s="33">
        <f t="shared" si="40"/>
        <v>0</v>
      </c>
      <c r="M110" s="31">
        <f t="shared" si="40"/>
        <v>5</v>
      </c>
      <c r="N110" s="32">
        <f t="shared" si="40"/>
        <v>8</v>
      </c>
      <c r="O110" s="32">
        <f t="shared" si="40"/>
        <v>4</v>
      </c>
      <c r="P110" s="32">
        <f t="shared" si="40"/>
        <v>6</v>
      </c>
      <c r="Q110" s="32">
        <f t="shared" si="40"/>
        <v>6</v>
      </c>
      <c r="R110" s="32">
        <f t="shared" si="40"/>
        <v>13</v>
      </c>
      <c r="S110" s="32">
        <f t="shared" si="40"/>
        <v>6</v>
      </c>
      <c r="T110" s="32">
        <f t="shared" si="40"/>
        <v>15</v>
      </c>
      <c r="U110" s="32">
        <f t="shared" si="40"/>
        <v>5</v>
      </c>
      <c r="V110" s="32">
        <f t="shared" si="40"/>
        <v>10</v>
      </c>
      <c r="W110" s="33">
        <f t="shared" si="40"/>
        <v>10</v>
      </c>
      <c r="X110" s="31">
        <f t="shared" si="40"/>
        <v>0</v>
      </c>
      <c r="Y110" s="32">
        <f t="shared" si="40"/>
        <v>0</v>
      </c>
      <c r="Z110" s="32">
        <f t="shared" si="40"/>
        <v>0</v>
      </c>
      <c r="AA110" s="32">
        <f t="shared" si="40"/>
        <v>0</v>
      </c>
      <c r="AB110" s="32">
        <f t="shared" si="40"/>
        <v>0</v>
      </c>
      <c r="AC110" s="32">
        <f t="shared" si="40"/>
        <v>0</v>
      </c>
      <c r="AD110" s="33">
        <f t="shared" si="40"/>
        <v>0</v>
      </c>
      <c r="AE110" s="31">
        <f t="shared" si="40"/>
        <v>9</v>
      </c>
      <c r="AF110" s="32">
        <f t="shared" si="40"/>
        <v>7</v>
      </c>
      <c r="AG110" s="32">
        <f t="shared" si="40"/>
        <v>7</v>
      </c>
      <c r="AH110" s="32">
        <f t="shared" si="40"/>
        <v>4</v>
      </c>
      <c r="AI110" s="32">
        <f t="shared" si="40"/>
        <v>8</v>
      </c>
      <c r="AJ110" s="32">
        <f t="shared" si="40"/>
        <v>9</v>
      </c>
      <c r="AK110" s="32">
        <f t="shared" si="40"/>
        <v>4</v>
      </c>
      <c r="AL110" s="33">
        <f t="shared" si="40"/>
        <v>12</v>
      </c>
      <c r="AM110" s="13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5"/>
    </row>
    <row r="111" spans="1:50" ht="17.25" customHeight="1" x14ac:dyDescent="0.25">
      <c r="E111" s="117">
        <f>E19+E43+E55+E31+E67+E79+E91+E102+E110</f>
        <v>2710</v>
      </c>
      <c r="F111" s="2"/>
      <c r="G111" s="2"/>
      <c r="I111" s="107">
        <f>I19+I43+I55+I31+I67+I79+I91+I102+I110</f>
        <v>42</v>
      </c>
      <c r="J111" s="107">
        <f t="shared" ref="J111:AX111" si="41">J19+J43+J55+J31+J67+J79+J91+J102+J110</f>
        <v>110</v>
      </c>
      <c r="K111" s="108">
        <f t="shared" si="41"/>
        <v>36</v>
      </c>
      <c r="L111" s="108">
        <f t="shared" si="41"/>
        <v>72</v>
      </c>
      <c r="M111" s="108">
        <f t="shared" si="41"/>
        <v>29</v>
      </c>
      <c r="N111" s="108">
        <f t="shared" si="41"/>
        <v>55</v>
      </c>
      <c r="O111" s="108">
        <f t="shared" si="41"/>
        <v>26</v>
      </c>
      <c r="P111" s="108">
        <f t="shared" si="41"/>
        <v>49</v>
      </c>
      <c r="Q111" s="108">
        <f t="shared" si="41"/>
        <v>34</v>
      </c>
      <c r="R111" s="108">
        <f t="shared" si="41"/>
        <v>115</v>
      </c>
      <c r="S111" s="108">
        <f t="shared" si="41"/>
        <v>39</v>
      </c>
      <c r="T111" s="108">
        <f t="shared" si="41"/>
        <v>169</v>
      </c>
      <c r="U111" s="108">
        <f t="shared" si="41"/>
        <v>23</v>
      </c>
      <c r="V111" s="108">
        <f t="shared" si="41"/>
        <v>66</v>
      </c>
      <c r="W111" s="108">
        <f t="shared" si="41"/>
        <v>77</v>
      </c>
      <c r="X111" s="108">
        <f t="shared" si="41"/>
        <v>8</v>
      </c>
      <c r="Y111" s="108">
        <f t="shared" si="41"/>
        <v>20</v>
      </c>
      <c r="Z111" s="108">
        <f t="shared" si="41"/>
        <v>12</v>
      </c>
      <c r="AA111" s="108">
        <f t="shared" si="41"/>
        <v>14</v>
      </c>
      <c r="AB111" s="108">
        <f t="shared" si="41"/>
        <v>20</v>
      </c>
      <c r="AC111" s="108">
        <f t="shared" si="41"/>
        <v>20</v>
      </c>
      <c r="AD111" s="108">
        <f t="shared" si="41"/>
        <v>14</v>
      </c>
      <c r="AE111" s="108">
        <f t="shared" si="41"/>
        <v>165</v>
      </c>
      <c r="AF111" s="108">
        <f t="shared" si="41"/>
        <v>130</v>
      </c>
      <c r="AG111" s="108">
        <f t="shared" si="41"/>
        <v>157</v>
      </c>
      <c r="AH111" s="108">
        <f t="shared" si="41"/>
        <v>103</v>
      </c>
      <c r="AI111" s="108">
        <f t="shared" si="41"/>
        <v>172</v>
      </c>
      <c r="AJ111" s="108">
        <f t="shared" si="41"/>
        <v>201</v>
      </c>
      <c r="AK111" s="108">
        <f t="shared" si="41"/>
        <v>118</v>
      </c>
      <c r="AL111" s="108">
        <f t="shared" si="41"/>
        <v>82</v>
      </c>
      <c r="AM111" s="109">
        <f t="shared" si="41"/>
        <v>28</v>
      </c>
      <c r="AN111" s="109">
        <f t="shared" si="41"/>
        <v>28</v>
      </c>
      <c r="AO111" s="109">
        <f t="shared" si="41"/>
        <v>56</v>
      </c>
      <c r="AP111" s="109">
        <f t="shared" si="41"/>
        <v>56</v>
      </c>
      <c r="AQ111" s="109">
        <f t="shared" si="41"/>
        <v>28</v>
      </c>
      <c r="AR111" s="109">
        <f t="shared" si="41"/>
        <v>56</v>
      </c>
      <c r="AS111" s="109">
        <f t="shared" si="41"/>
        <v>56</v>
      </c>
      <c r="AT111" s="109">
        <f t="shared" si="41"/>
        <v>28</v>
      </c>
      <c r="AU111" s="109">
        <f t="shared" si="41"/>
        <v>56</v>
      </c>
      <c r="AV111" s="109">
        <f t="shared" si="41"/>
        <v>28</v>
      </c>
      <c r="AW111" s="109">
        <f t="shared" si="41"/>
        <v>56</v>
      </c>
      <c r="AX111" s="109">
        <f t="shared" si="41"/>
        <v>56</v>
      </c>
    </row>
    <row r="116" spans="1:10" ht="18.75" x14ac:dyDescent="0.4">
      <c r="D116" s="41" t="s">
        <v>72</v>
      </c>
      <c r="E116" s="42" t="s">
        <v>73</v>
      </c>
      <c r="F116" s="42"/>
      <c r="G116" s="42" t="s">
        <v>74</v>
      </c>
      <c r="H116" s="43" t="s">
        <v>75</v>
      </c>
      <c r="I116" s="49" t="s">
        <v>98</v>
      </c>
      <c r="J116" s="48" t="s">
        <v>99</v>
      </c>
    </row>
    <row r="117" spans="1:10" x14ac:dyDescent="0.25">
      <c r="A117" s="55" t="s">
        <v>54</v>
      </c>
      <c r="B117" s="56">
        <v>1581016029</v>
      </c>
      <c r="C117" s="55" t="s">
        <v>55</v>
      </c>
      <c r="D117" s="50" t="s">
        <v>76</v>
      </c>
      <c r="E117" s="51">
        <f>E19</f>
        <v>346</v>
      </c>
      <c r="F117" s="51"/>
      <c r="G117" s="52">
        <v>4</v>
      </c>
      <c r="H117" s="53">
        <f t="shared" ref="H117:H125" si="42">E117*G117</f>
        <v>1384</v>
      </c>
      <c r="I117" s="53"/>
      <c r="J117" s="53"/>
    </row>
    <row r="118" spans="1:10" x14ac:dyDescent="0.25">
      <c r="A118" s="55" t="s">
        <v>56</v>
      </c>
      <c r="B118" s="56">
        <v>1581016219</v>
      </c>
      <c r="C118" s="55" t="s">
        <v>55</v>
      </c>
      <c r="D118" s="50" t="s">
        <v>92</v>
      </c>
      <c r="E118" s="51">
        <f>E43</f>
        <v>388</v>
      </c>
      <c r="F118" s="51"/>
      <c r="G118" s="52">
        <v>4.0999999999999996</v>
      </c>
      <c r="H118" s="53">
        <f t="shared" si="42"/>
        <v>1590.8</v>
      </c>
      <c r="I118" s="53"/>
      <c r="J118" s="53"/>
    </row>
    <row r="119" spans="1:10" ht="16.5" x14ac:dyDescent="0.3">
      <c r="A119" s="55" t="s">
        <v>57</v>
      </c>
      <c r="B119" s="56">
        <v>1581016652</v>
      </c>
      <c r="C119" s="55" t="s">
        <v>55</v>
      </c>
      <c r="D119" s="50" t="s">
        <v>93</v>
      </c>
      <c r="E119" s="51">
        <f>E55</f>
        <v>310</v>
      </c>
      <c r="F119" s="51"/>
      <c r="G119" s="53">
        <f>2.17+1.62</f>
        <v>3.79</v>
      </c>
      <c r="H119" s="53">
        <f t="shared" si="42"/>
        <v>1174.9000000000001</v>
      </c>
      <c r="I119" s="53"/>
      <c r="J119" s="53"/>
    </row>
    <row r="120" spans="1:10" x14ac:dyDescent="0.25">
      <c r="A120" s="55" t="s">
        <v>58</v>
      </c>
      <c r="B120" s="56">
        <v>1581016795</v>
      </c>
      <c r="C120" s="55" t="s">
        <v>59</v>
      </c>
      <c r="D120" s="50" t="s">
        <v>94</v>
      </c>
      <c r="E120" s="51">
        <f>E31</f>
        <v>515</v>
      </c>
      <c r="F120" s="51"/>
      <c r="G120" s="52">
        <v>4</v>
      </c>
      <c r="H120" s="53">
        <f t="shared" si="42"/>
        <v>2060</v>
      </c>
      <c r="I120" s="53"/>
      <c r="J120" s="53"/>
    </row>
    <row r="121" spans="1:10" ht="16.5" x14ac:dyDescent="0.3">
      <c r="A121" s="55" t="s">
        <v>66</v>
      </c>
      <c r="B121" s="56">
        <v>1581016257</v>
      </c>
      <c r="C121" s="55" t="s">
        <v>55</v>
      </c>
      <c r="D121" s="50" t="s">
        <v>95</v>
      </c>
      <c r="E121" s="51">
        <f>E67</f>
        <v>250</v>
      </c>
      <c r="F121" s="51"/>
      <c r="G121" s="54">
        <f>2.31+1.69</f>
        <v>4</v>
      </c>
      <c r="H121" s="53">
        <f t="shared" si="42"/>
        <v>1000</v>
      </c>
      <c r="I121" s="53"/>
      <c r="J121" s="53"/>
    </row>
    <row r="122" spans="1:10" x14ac:dyDescent="0.25">
      <c r="A122" s="55" t="s">
        <v>67</v>
      </c>
      <c r="B122" s="56">
        <v>1581016794</v>
      </c>
      <c r="C122" s="55" t="s">
        <v>68</v>
      </c>
      <c r="D122" s="50" t="s">
        <v>96</v>
      </c>
      <c r="E122" s="51">
        <f>E79</f>
        <v>250</v>
      </c>
      <c r="F122" s="51"/>
      <c r="G122" s="54">
        <f>2.31+1.69</f>
        <v>4</v>
      </c>
      <c r="H122" s="53">
        <f t="shared" si="42"/>
        <v>1000</v>
      </c>
      <c r="I122" s="53"/>
      <c r="J122" s="53"/>
    </row>
    <row r="123" spans="1:10" x14ac:dyDescent="0.25">
      <c r="A123" s="55" t="s">
        <v>69</v>
      </c>
      <c r="B123" s="56">
        <v>1581016809</v>
      </c>
      <c r="C123" s="55" t="s">
        <v>59</v>
      </c>
      <c r="D123" s="50" t="s">
        <v>97</v>
      </c>
      <c r="E123" s="51">
        <f>E91</f>
        <v>250</v>
      </c>
      <c r="F123" s="51"/>
      <c r="G123" s="54">
        <f>2.31+1.69</f>
        <v>4</v>
      </c>
      <c r="H123" s="53">
        <f t="shared" si="42"/>
        <v>1000</v>
      </c>
      <c r="I123" s="53"/>
      <c r="J123" s="53"/>
    </row>
    <row r="124" spans="1:10" x14ac:dyDescent="0.25">
      <c r="A124" s="55" t="s">
        <v>70</v>
      </c>
      <c r="B124" s="56">
        <v>1581059375</v>
      </c>
      <c r="C124" s="55" t="s">
        <v>55</v>
      </c>
      <c r="D124" s="50" t="s">
        <v>120</v>
      </c>
      <c r="E124" s="51">
        <f>E102</f>
        <v>229</v>
      </c>
      <c r="F124" s="51"/>
      <c r="G124" s="53">
        <v>2.39</v>
      </c>
      <c r="H124" s="53">
        <f t="shared" si="42"/>
        <v>547.31000000000006</v>
      </c>
      <c r="I124" s="53"/>
      <c r="J124" s="53"/>
    </row>
    <row r="125" spans="1:10" x14ac:dyDescent="0.25">
      <c r="A125" s="55" t="s">
        <v>71</v>
      </c>
      <c r="B125" s="56">
        <v>1581264785</v>
      </c>
      <c r="C125" s="55" t="s">
        <v>55</v>
      </c>
      <c r="D125" s="50" t="s">
        <v>120</v>
      </c>
      <c r="E125" s="51">
        <f>E110</f>
        <v>172</v>
      </c>
      <c r="F125" s="51"/>
      <c r="G125" s="53">
        <v>1.97</v>
      </c>
      <c r="H125" s="53">
        <f t="shared" si="42"/>
        <v>338.84</v>
      </c>
      <c r="I125" s="53"/>
      <c r="J125" s="53"/>
    </row>
    <row r="126" spans="1:10" x14ac:dyDescent="0.25">
      <c r="E126" s="2">
        <f>SUM(E117:E125)</f>
        <v>2710</v>
      </c>
      <c r="F126" s="2"/>
      <c r="G126" s="2"/>
    </row>
  </sheetData>
  <mergeCells count="5">
    <mergeCell ref="A4:A7"/>
    <mergeCell ref="B4:B7"/>
    <mergeCell ref="C4:C7"/>
    <mergeCell ref="D4:D7"/>
    <mergeCell ref="E4:E7"/>
  </mergeCells>
  <phoneticPr fontId="2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美尔雅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山下　浩典/Yamashita Hironori</cp:lastModifiedBy>
  <dcterms:created xsi:type="dcterms:W3CDTF">2025-03-17T18:32:37Z</dcterms:created>
  <dcterms:modified xsi:type="dcterms:W3CDTF">2025-05-13T10:26:34Z</dcterms:modified>
  <cp:category/>
</cp:coreProperties>
</file>