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主标和规格标" sheetId="2" r:id="rId1"/>
    <sheet name="吊牌" sheetId="6" r:id="rId2"/>
  </sheets>
  <definedNames>
    <definedName name="_xlnm.Print_Area" localSheetId="0">主标和规格标!$A$1:$L$28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<sst xmlns="http://schemas.openxmlformats.org/spreadsheetml/2006/main" count="108" uniqueCount="24">
  <si>
    <t>一．一．主唛：（工厂自订）代码：84-48-628-A(不区分成人/少女/高大/肥人)</t>
  </si>
  <si>
    <t>订单数量</t>
  </si>
  <si>
    <t>订购数量</t>
  </si>
  <si>
    <t>二．尺码/产地唛 ：（工厂自订）代码：84-48-629-B</t>
  </si>
  <si>
    <t>规格</t>
  </si>
  <si>
    <t>XS</t>
  </si>
  <si>
    <t>S</t>
  </si>
  <si>
    <t>M</t>
  </si>
  <si>
    <t>L</t>
  </si>
  <si>
    <t>XL</t>
  </si>
  <si>
    <t>XXL</t>
  </si>
  <si>
    <t>合计</t>
  </si>
  <si>
    <t>三）成分/洗水/RN#唛：配主唛色，白底黑字，代码：5E32D1</t>
  </si>
  <si>
    <t>等测试OK再做洗水唛，以下内容不对；</t>
  </si>
  <si>
    <t>四．挂牌（价钱牌）：代码： BD-09-805-B，需要挂牌+绳子+贴纸一起</t>
  </si>
  <si>
    <t>参考样式</t>
  </si>
  <si>
    <t>STYLE NO</t>
  </si>
  <si>
    <t>COLOR</t>
  </si>
  <si>
    <t>6/17日订购数量</t>
  </si>
  <si>
    <t>吊牌</t>
  </si>
  <si>
    <t>842-2756</t>
  </si>
  <si>
    <t>BN2-BROWNIE          布朗棕</t>
  </si>
  <si>
    <t>LTH-LT GRAY HTHR       浅灰夹花</t>
  </si>
  <si>
    <t>SS0-SMOKESTACK BLUE      湖绿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</si>
</sst>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285750</xdr:colOff>
      <xdr:row>0</xdr:row>
      <xdr:rowOff>596900</xdr:rowOff>
    </xdr:from>
    <xdr:to>
      <xdr:col>5</xdr:col>
      <xdr:colOff>1057910</xdr:colOff>
      <xdr:row>6</xdr:row>
      <xdr:rowOff>244475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52550" y="596900"/>
          <a:ext cx="3667760" cy="2378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38100</xdr:colOff>
      <xdr:row>8</xdr:row>
      <xdr:rowOff>101600</xdr:rowOff>
    </xdr:from>
    <xdr:to>
      <xdr:col>5</xdr:col>
      <xdr:colOff>306070</xdr:colOff>
      <xdr:row>14</xdr:row>
      <xdr:rowOff>23495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4900" y="3644900"/>
          <a:ext cx="3163570" cy="2360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17</xdr:row>
      <xdr:rowOff>15875</xdr:rowOff>
    </xdr:from>
    <xdr:to>
      <xdr:col>5</xdr:col>
      <xdr:colOff>133350</xdr:colOff>
      <xdr:row>27</xdr:row>
      <xdr:rowOff>266700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52550" y="7216775"/>
          <a:ext cx="2743200" cy="431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666750</xdr:colOff>
      <xdr:row>10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71500"/>
          <a:ext cx="6153150" cy="2676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0"/>
  <sheetViews>
    <sheetView tabSelected="1" view="pageBreakPreview" zoomScaleNormal="100" workbookViewId="0">
      <selection activeCell="O10" sqref="O10"/>
    </sheetView>
  </sheetViews>
  <sheetFormatPr defaultColWidth="9" defaultRowHeight="32" customHeight="1"/>
  <cols>
    <col min="1" max="1" width="14" style="12" customWidth="1"/>
    <col min="2" max="4" width="9" style="12"/>
    <col min="5" max="5" width="11" style="12" customWidth="1"/>
    <col min="6" max="6" width="15.25" style="12" customWidth="1"/>
    <col min="7" max="7" width="14.5" style="12" customWidth="1"/>
    <col min="8" max="8" width="19" style="12" customWidth="1"/>
    <col min="9" max="9" width="11.875" style="12" customWidth="1"/>
    <col min="10" max="10" width="16.125" style="12" customWidth="1"/>
    <col min="11" max="11" width="16.625" style="13" customWidth="1"/>
    <col min="12" max="14" width="9" style="12"/>
    <col min="15" max="15" width="22.25" style="12"/>
    <col min="16" max="16384" width="9" style="12"/>
  </cols>
  <sheetData>
    <row r="1" ht="55" customHeight="1" spans="6:11">
      <c r="F1" s="14" t="s">
        <v>0</v>
      </c>
      <c r="G1" s="14"/>
      <c r="H1" s="14"/>
      <c r="I1" s="14"/>
      <c r="J1" s="17"/>
      <c r="K1" s="20"/>
    </row>
    <row r="2" customHeight="1" spans="6:11">
      <c r="F2" s="15"/>
      <c r="G2" s="5" t="s">
        <v>1</v>
      </c>
      <c r="H2" s="16" t="s">
        <v>2</v>
      </c>
      <c r="I2" s="17"/>
      <c r="J2" s="17"/>
      <c r="K2" s="20"/>
    </row>
    <row r="3" customHeight="1" spans="6:11">
      <c r="F3" s="15"/>
      <c r="G3" s="4">
        <v>13485</v>
      </c>
      <c r="H3" s="4">
        <v>13530</v>
      </c>
      <c r="I3" s="15"/>
      <c r="J3" s="15"/>
      <c r="K3" s="15"/>
    </row>
    <row r="4" customHeight="1" spans="6:11">
      <c r="F4" s="17"/>
      <c r="G4" s="17"/>
      <c r="H4" s="17"/>
      <c r="I4" s="17"/>
      <c r="J4" s="17"/>
      <c r="K4" s="21"/>
    </row>
    <row r="5" customHeight="1" spans="6:10">
      <c r="F5" s="17"/>
      <c r="G5" s="17"/>
      <c r="H5" s="17"/>
      <c r="I5" s="14"/>
      <c r="J5" s="14"/>
    </row>
    <row r="8" customHeight="1" spans="1:11">
      <c r="A8" s="12" t="s">
        <v>3</v>
      </c>
      <c r="H8" s="15"/>
      <c r="I8" s="4" t="s">
        <v>4</v>
      </c>
      <c r="J8" s="5" t="s">
        <v>1</v>
      </c>
      <c r="K8" s="16" t="s">
        <v>2</v>
      </c>
    </row>
    <row r="9" customHeight="1" spans="8:11">
      <c r="H9" s="18"/>
      <c r="I9" s="5" t="s">
        <v>5</v>
      </c>
      <c r="J9" s="5">
        <v>1733</v>
      </c>
      <c r="K9" s="4">
        <v>1745</v>
      </c>
    </row>
    <row r="10" customHeight="1" spans="8:11">
      <c r="H10" s="18"/>
      <c r="I10" s="5" t="s">
        <v>6</v>
      </c>
      <c r="J10" s="5">
        <v>2375</v>
      </c>
      <c r="K10" s="4">
        <v>2390</v>
      </c>
    </row>
    <row r="11" customHeight="1" spans="8:11">
      <c r="H11" s="18"/>
      <c r="I11" s="5" t="s">
        <v>7</v>
      </c>
      <c r="J11" s="5">
        <v>3614</v>
      </c>
      <c r="K11" s="4">
        <v>3635</v>
      </c>
    </row>
    <row r="12" customHeight="1" spans="8:11">
      <c r="H12" s="18"/>
      <c r="I12" s="5" t="s">
        <v>8</v>
      </c>
      <c r="J12" s="5">
        <v>2897</v>
      </c>
      <c r="K12" s="4">
        <v>2915</v>
      </c>
    </row>
    <row r="13" customHeight="1" spans="8:11">
      <c r="H13" s="18"/>
      <c r="I13" s="5" t="s">
        <v>9</v>
      </c>
      <c r="J13" s="5">
        <v>1918</v>
      </c>
      <c r="K13" s="4">
        <v>1930</v>
      </c>
    </row>
    <row r="14" customHeight="1" spans="8:11">
      <c r="H14" s="18"/>
      <c r="I14" s="5" t="s">
        <v>10</v>
      </c>
      <c r="J14" s="5">
        <v>948</v>
      </c>
      <c r="K14" s="4">
        <v>958</v>
      </c>
    </row>
    <row r="15" customHeight="1" spans="9:11">
      <c r="I15" s="12" t="s">
        <v>11</v>
      </c>
      <c r="J15" s="12">
        <f>SUM(J9:J14)</f>
        <v>13485</v>
      </c>
      <c r="K15" s="13">
        <f>SUM(K9:K14)</f>
        <v>13573</v>
      </c>
    </row>
    <row r="16" customHeight="1" spans="1:1">
      <c r="A16" s="12" t="s">
        <v>12</v>
      </c>
    </row>
    <row r="17" customHeight="1" spans="1:8">
      <c r="A17" s="19" t="s">
        <v>13</v>
      </c>
      <c r="B17" s="19"/>
      <c r="C17" s="19"/>
      <c r="D17" s="19"/>
      <c r="E17" s="19"/>
      <c r="F17" s="19"/>
      <c r="G17" s="19"/>
      <c r="H17" s="19"/>
    </row>
    <row r="19" customHeight="1" spans="7:8">
      <c r="G19" s="5" t="s">
        <v>1</v>
      </c>
      <c r="H19" s="16" t="s">
        <v>2</v>
      </c>
    </row>
    <row r="20" customHeight="1" spans="7:8">
      <c r="G20" s="4">
        <v>13485</v>
      </c>
      <c r="H20" s="4">
        <v>13530</v>
      </c>
    </row>
  </sheetData>
  <mergeCells count="4">
    <mergeCell ref="A8:G8"/>
    <mergeCell ref="A16:H16"/>
    <mergeCell ref="A17:H17"/>
    <mergeCell ref="H9:H14"/>
  </mergeCells>
  <pageMargins left="0.7" right="0.7" top="0.75" bottom="0.75" header="0.3" footer="0.3"/>
  <pageSetup paperSize="9" scale="5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opLeftCell="F6" workbookViewId="0">
      <selection activeCell="AB16" sqref="AB16"/>
    </sheetView>
  </sheetViews>
  <sheetFormatPr defaultColWidth="9" defaultRowHeight="13.5"/>
  <cols>
    <col min="12" max="12" width="16.125" customWidth="1"/>
    <col min="13" max="13" width="46.25" customWidth="1"/>
    <col min="15" max="15" width="15.375" customWidth="1"/>
    <col min="16" max="16" width="15.625" customWidth="1"/>
    <col min="18" max="21" width="9" hidden="1" customWidth="1"/>
    <col min="22" max="22" width="13.75" hidden="1" customWidth="1"/>
    <col min="23" max="24" width="9" hidden="1" customWidth="1"/>
    <col min="25" max="25" width="12.625" hidden="1" customWidth="1"/>
  </cols>
  <sheetData>
    <row r="1" ht="22.5" spans="1:18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</row>
    <row r="2" ht="22.5" spans="1:21">
      <c r="A2" s="1" t="s">
        <v>15</v>
      </c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t="s">
        <v>1</v>
      </c>
    </row>
    <row r="3" ht="33" customHeight="1" spans="1:18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3" t="s">
        <v>16</v>
      </c>
      <c r="M3" s="3" t="s">
        <v>17</v>
      </c>
      <c r="N3" s="4" t="s">
        <v>4</v>
      </c>
      <c r="O3" s="5" t="s">
        <v>1</v>
      </c>
      <c r="P3" s="6" t="s">
        <v>18</v>
      </c>
      <c r="Q3" s="2"/>
      <c r="R3" s="2"/>
    </row>
    <row r="4" ht="25.5" spans="1:25">
      <c r="A4" s="2"/>
      <c r="B4" s="2"/>
      <c r="C4" s="2"/>
      <c r="D4" s="2"/>
      <c r="E4" s="2"/>
      <c r="F4" s="2"/>
      <c r="G4" s="2"/>
      <c r="H4" s="2"/>
      <c r="I4" s="2"/>
      <c r="J4" s="2"/>
      <c r="K4" s="3" t="s">
        <v>19</v>
      </c>
      <c r="L4" s="3" t="s">
        <v>20</v>
      </c>
      <c r="M4" s="7" t="s">
        <v>21</v>
      </c>
      <c r="N4" s="5" t="s">
        <v>5</v>
      </c>
      <c r="O4" s="4">
        <v>633</v>
      </c>
      <c r="P4" s="8">
        <v>643</v>
      </c>
      <c r="Q4" s="2"/>
      <c r="R4" s="2">
        <v>100</v>
      </c>
      <c r="T4">
        <f>R4+P4</f>
        <v>743</v>
      </c>
      <c r="U4">
        <v>947</v>
      </c>
      <c r="V4">
        <f>(T4-U4)/T4</f>
        <v>-0.274562584118439</v>
      </c>
      <c r="X4">
        <f>P4-O4</f>
        <v>10</v>
      </c>
      <c r="Y4">
        <f>X4/O4</f>
        <v>0.0157977883096366</v>
      </c>
    </row>
    <row r="5" ht="25.5" spans="1:25">
      <c r="A5" s="2"/>
      <c r="B5" s="2"/>
      <c r="C5" s="2"/>
      <c r="D5" s="2"/>
      <c r="E5" s="2"/>
      <c r="F5" s="2"/>
      <c r="G5" s="2"/>
      <c r="H5" s="2"/>
      <c r="I5" s="2"/>
      <c r="J5" s="2"/>
      <c r="K5" s="3" t="s">
        <v>19</v>
      </c>
      <c r="L5" s="3" t="s">
        <v>20</v>
      </c>
      <c r="M5" s="7" t="s">
        <v>21</v>
      </c>
      <c r="N5" s="5" t="s">
        <v>6</v>
      </c>
      <c r="O5" s="4">
        <v>683</v>
      </c>
      <c r="P5" s="8">
        <v>693</v>
      </c>
      <c r="Q5" s="2"/>
      <c r="R5" s="2">
        <v>250</v>
      </c>
      <c r="T5">
        <f t="shared" ref="T5:T34" si="0">R5+P5</f>
        <v>943</v>
      </c>
      <c r="U5">
        <v>1459</v>
      </c>
      <c r="V5">
        <f t="shared" ref="V5:V34" si="1">(T5-U5)/T5</f>
        <v>-0.547189819724284</v>
      </c>
      <c r="X5">
        <f t="shared" ref="X5:X26" si="2">P5-O5</f>
        <v>10</v>
      </c>
      <c r="Y5">
        <f t="shared" ref="Y5:Y26" si="3">X5/O5</f>
        <v>0.0146412884333821</v>
      </c>
    </row>
    <row r="6" ht="25.5" spans="1:25">
      <c r="A6" s="2"/>
      <c r="B6" s="2"/>
      <c r="C6" s="2"/>
      <c r="D6" s="2"/>
      <c r="E6" s="2"/>
      <c r="F6" s="2"/>
      <c r="G6" s="2"/>
      <c r="H6" s="2"/>
      <c r="I6" s="2"/>
      <c r="J6" s="2"/>
      <c r="K6" s="3" t="s">
        <v>19</v>
      </c>
      <c r="L6" s="3" t="s">
        <v>20</v>
      </c>
      <c r="M6" s="7" t="s">
        <v>21</v>
      </c>
      <c r="N6" s="5" t="s">
        <v>7</v>
      </c>
      <c r="O6" s="4">
        <v>1249</v>
      </c>
      <c r="P6" s="8">
        <v>1260</v>
      </c>
      <c r="Q6" s="2"/>
      <c r="R6" s="2">
        <v>450</v>
      </c>
      <c r="T6">
        <f t="shared" si="0"/>
        <v>1710</v>
      </c>
      <c r="U6">
        <v>2458</v>
      </c>
      <c r="V6">
        <f t="shared" si="1"/>
        <v>-0.437426900584795</v>
      </c>
      <c r="X6">
        <f t="shared" si="2"/>
        <v>11</v>
      </c>
      <c r="Y6">
        <f t="shared" si="3"/>
        <v>0.00880704563650921</v>
      </c>
    </row>
    <row r="7" ht="25.5" spans="1:25">
      <c r="A7" s="2"/>
      <c r="B7" s="2"/>
      <c r="C7" s="2"/>
      <c r="D7" s="2"/>
      <c r="E7" s="2"/>
      <c r="F7" s="2"/>
      <c r="G7" s="2"/>
      <c r="H7" s="2"/>
      <c r="I7" s="2"/>
      <c r="J7" s="2"/>
      <c r="K7" s="3" t="s">
        <v>19</v>
      </c>
      <c r="L7" s="3" t="s">
        <v>20</v>
      </c>
      <c r="M7" s="7" t="s">
        <v>21</v>
      </c>
      <c r="N7" s="4" t="s">
        <v>8</v>
      </c>
      <c r="O7" s="4">
        <v>996</v>
      </c>
      <c r="P7" s="9">
        <v>1006</v>
      </c>
      <c r="Q7" s="10"/>
      <c r="R7" s="2">
        <v>500</v>
      </c>
      <c r="T7">
        <f t="shared" si="0"/>
        <v>1506</v>
      </c>
      <c r="U7">
        <v>2312</v>
      </c>
      <c r="V7">
        <f t="shared" si="1"/>
        <v>-0.535192563081009</v>
      </c>
      <c r="X7">
        <f t="shared" si="2"/>
        <v>10</v>
      </c>
      <c r="Y7">
        <f t="shared" si="3"/>
        <v>0.0100401606425703</v>
      </c>
    </row>
    <row r="8" ht="25.5" spans="11:25">
      <c r="K8" s="3" t="s">
        <v>19</v>
      </c>
      <c r="L8" s="3" t="s">
        <v>20</v>
      </c>
      <c r="M8" s="7" t="s">
        <v>21</v>
      </c>
      <c r="N8" s="5" t="s">
        <v>9</v>
      </c>
      <c r="O8" s="4">
        <v>616</v>
      </c>
      <c r="P8" s="8">
        <v>625</v>
      </c>
      <c r="R8">
        <v>350</v>
      </c>
      <c r="T8">
        <f t="shared" si="0"/>
        <v>975</v>
      </c>
      <c r="U8">
        <v>1491</v>
      </c>
      <c r="V8">
        <f t="shared" si="1"/>
        <v>-0.529230769230769</v>
      </c>
      <c r="X8">
        <f t="shared" si="2"/>
        <v>9</v>
      </c>
      <c r="Y8">
        <f t="shared" si="3"/>
        <v>0.0146103896103896</v>
      </c>
    </row>
    <row r="9" ht="25.5" spans="11:25">
      <c r="K9" s="3" t="s">
        <v>19</v>
      </c>
      <c r="L9" s="3" t="s">
        <v>20</v>
      </c>
      <c r="M9" s="7" t="s">
        <v>21</v>
      </c>
      <c r="N9" s="4" t="s">
        <v>10</v>
      </c>
      <c r="O9" s="4">
        <v>312</v>
      </c>
      <c r="P9" s="9">
        <v>320</v>
      </c>
      <c r="R9">
        <v>150</v>
      </c>
      <c r="T9">
        <f t="shared" si="0"/>
        <v>470</v>
      </c>
      <c r="U9">
        <v>724</v>
      </c>
      <c r="V9">
        <f t="shared" si="1"/>
        <v>-0.540425531914894</v>
      </c>
      <c r="X9">
        <f t="shared" si="2"/>
        <v>8</v>
      </c>
      <c r="Y9">
        <f t="shared" si="3"/>
        <v>0.0256410256410256</v>
      </c>
    </row>
    <row r="10" spans="20:25">
      <c r="T10">
        <f t="shared" si="0"/>
        <v>0</v>
      </c>
      <c r="V10" t="e">
        <f t="shared" si="1"/>
        <v>#DIV/0!</v>
      </c>
      <c r="X10">
        <f t="shared" si="2"/>
        <v>0</v>
      </c>
      <c r="Y10" t="e">
        <f t="shared" si="3"/>
        <v>#DIV/0!</v>
      </c>
    </row>
    <row r="11" spans="20:25">
      <c r="T11">
        <f t="shared" si="0"/>
        <v>0</v>
      </c>
      <c r="V11" t="e">
        <f t="shared" si="1"/>
        <v>#DIV/0!</v>
      </c>
      <c r="X11">
        <f t="shared" si="2"/>
        <v>0</v>
      </c>
      <c r="Y11" t="e">
        <f t="shared" si="3"/>
        <v>#DIV/0!</v>
      </c>
    </row>
    <row r="12" ht="25.5" spans="11:25">
      <c r="K12" s="2"/>
      <c r="L12" s="3" t="s">
        <v>16</v>
      </c>
      <c r="M12" s="3" t="s">
        <v>17</v>
      </c>
      <c r="N12" s="4" t="s">
        <v>4</v>
      </c>
      <c r="O12" s="5" t="s">
        <v>1</v>
      </c>
      <c r="P12" s="6" t="s">
        <v>18</v>
      </c>
      <c r="T12" t="e">
        <f t="shared" si="0"/>
        <v>#VALUE!</v>
      </c>
      <c r="V12" t="e">
        <f t="shared" si="1"/>
        <v>#VALUE!</v>
      </c>
      <c r="X12" t="e">
        <f t="shared" si="2"/>
        <v>#VALUE!</v>
      </c>
      <c r="Y12" t="e">
        <f t="shared" si="3"/>
        <v>#VALUE!</v>
      </c>
    </row>
    <row r="13" ht="25.5" spans="11:25">
      <c r="K13" s="3" t="s">
        <v>19</v>
      </c>
      <c r="L13" s="3" t="s">
        <v>20</v>
      </c>
      <c r="M13" s="7" t="s">
        <v>22</v>
      </c>
      <c r="N13" s="5" t="s">
        <v>5</v>
      </c>
      <c r="O13" s="4">
        <v>625</v>
      </c>
      <c r="P13" s="8">
        <v>634</v>
      </c>
      <c r="R13" s="11">
        <v>100</v>
      </c>
      <c r="T13">
        <f t="shared" si="0"/>
        <v>734</v>
      </c>
      <c r="U13">
        <v>885</v>
      </c>
      <c r="V13">
        <f t="shared" si="1"/>
        <v>-0.205722070844687</v>
      </c>
      <c r="X13">
        <f t="shared" si="2"/>
        <v>9</v>
      </c>
      <c r="Y13">
        <f t="shared" si="3"/>
        <v>0.0144</v>
      </c>
    </row>
    <row r="14" ht="25.5" spans="11:25">
      <c r="K14" s="3" t="s">
        <v>19</v>
      </c>
      <c r="L14" s="3" t="s">
        <v>20</v>
      </c>
      <c r="M14" s="7" t="s">
        <v>22</v>
      </c>
      <c r="N14" s="5" t="s">
        <v>6</v>
      </c>
      <c r="O14" s="4">
        <v>901</v>
      </c>
      <c r="P14" s="8">
        <v>910</v>
      </c>
      <c r="R14" s="11">
        <v>200</v>
      </c>
      <c r="T14">
        <f t="shared" si="0"/>
        <v>1110</v>
      </c>
      <c r="U14">
        <v>1461</v>
      </c>
      <c r="V14">
        <f t="shared" si="1"/>
        <v>-0.316216216216216</v>
      </c>
      <c r="X14">
        <f t="shared" si="2"/>
        <v>9</v>
      </c>
      <c r="Y14">
        <f t="shared" si="3"/>
        <v>0.00998890122086571</v>
      </c>
    </row>
    <row r="15" ht="25.5" spans="11:25">
      <c r="K15" s="3" t="s">
        <v>19</v>
      </c>
      <c r="L15" s="3" t="s">
        <v>20</v>
      </c>
      <c r="M15" s="7" t="s">
        <v>22</v>
      </c>
      <c r="N15" s="5" t="s">
        <v>7</v>
      </c>
      <c r="O15" s="4">
        <v>1279</v>
      </c>
      <c r="P15" s="8">
        <v>1290</v>
      </c>
      <c r="R15" s="11">
        <v>400</v>
      </c>
      <c r="T15">
        <f t="shared" si="0"/>
        <v>1690</v>
      </c>
      <c r="U15">
        <v>2422</v>
      </c>
      <c r="V15">
        <f t="shared" si="1"/>
        <v>-0.433136094674556</v>
      </c>
      <c r="X15">
        <f t="shared" si="2"/>
        <v>11</v>
      </c>
      <c r="Y15">
        <f t="shared" si="3"/>
        <v>0.00860046911649726</v>
      </c>
    </row>
    <row r="16" ht="25.5" spans="11:25">
      <c r="K16" s="3" t="s">
        <v>19</v>
      </c>
      <c r="L16" s="3" t="s">
        <v>20</v>
      </c>
      <c r="M16" s="7" t="s">
        <v>22</v>
      </c>
      <c r="N16" s="4" t="s">
        <v>8</v>
      </c>
      <c r="O16" s="4">
        <v>974</v>
      </c>
      <c r="P16" s="9">
        <v>984</v>
      </c>
      <c r="R16" s="11">
        <v>450</v>
      </c>
      <c r="T16">
        <f t="shared" si="0"/>
        <v>1434</v>
      </c>
      <c r="U16">
        <v>2191</v>
      </c>
      <c r="V16">
        <f t="shared" si="1"/>
        <v>-0.5278940027894</v>
      </c>
      <c r="X16">
        <f t="shared" si="2"/>
        <v>10</v>
      </c>
      <c r="Y16">
        <f t="shared" si="3"/>
        <v>0.0102669404517454</v>
      </c>
    </row>
    <row r="17" ht="25.5" spans="11:25">
      <c r="K17" s="3" t="s">
        <v>19</v>
      </c>
      <c r="L17" s="3" t="s">
        <v>20</v>
      </c>
      <c r="M17" s="7" t="s">
        <v>22</v>
      </c>
      <c r="N17" s="5" t="s">
        <v>9</v>
      </c>
      <c r="O17" s="4">
        <v>697</v>
      </c>
      <c r="P17" s="8">
        <v>705</v>
      </c>
      <c r="R17" s="11">
        <v>350</v>
      </c>
      <c r="T17">
        <f t="shared" si="0"/>
        <v>1055</v>
      </c>
      <c r="U17">
        <v>1502</v>
      </c>
      <c r="V17">
        <f t="shared" si="1"/>
        <v>-0.423696682464455</v>
      </c>
      <c r="X17">
        <f t="shared" si="2"/>
        <v>8</v>
      </c>
      <c r="Y17">
        <f t="shared" si="3"/>
        <v>0.0114777618364419</v>
      </c>
    </row>
    <row r="18" ht="25.5" spans="11:25">
      <c r="K18" s="3" t="s">
        <v>19</v>
      </c>
      <c r="L18" s="3" t="s">
        <v>20</v>
      </c>
      <c r="M18" s="7" t="s">
        <v>22</v>
      </c>
      <c r="N18" s="4" t="s">
        <v>10</v>
      </c>
      <c r="O18" s="4">
        <v>320</v>
      </c>
      <c r="P18" s="9">
        <v>328</v>
      </c>
      <c r="R18" s="11">
        <v>150</v>
      </c>
      <c r="T18">
        <f t="shared" si="0"/>
        <v>478</v>
      </c>
      <c r="U18">
        <v>683</v>
      </c>
      <c r="V18">
        <f t="shared" si="1"/>
        <v>-0.428870292887029</v>
      </c>
      <c r="X18">
        <f t="shared" si="2"/>
        <v>8</v>
      </c>
      <c r="Y18">
        <f t="shared" si="3"/>
        <v>0.025</v>
      </c>
    </row>
    <row r="19" spans="20:25">
      <c r="T19">
        <f t="shared" si="0"/>
        <v>0</v>
      </c>
      <c r="V19" t="e">
        <f t="shared" si="1"/>
        <v>#DIV/0!</v>
      </c>
      <c r="X19">
        <f t="shared" si="2"/>
        <v>0</v>
      </c>
      <c r="Y19" t="e">
        <f t="shared" si="3"/>
        <v>#DIV/0!</v>
      </c>
    </row>
    <row r="20" ht="25.5" spans="11:25">
      <c r="K20" s="2"/>
      <c r="L20" s="3" t="s">
        <v>16</v>
      </c>
      <c r="M20" s="3" t="s">
        <v>17</v>
      </c>
      <c r="N20" s="4" t="s">
        <v>4</v>
      </c>
      <c r="O20" s="5" t="s">
        <v>1</v>
      </c>
      <c r="P20" s="6" t="s">
        <v>18</v>
      </c>
      <c r="T20" t="e">
        <f t="shared" si="0"/>
        <v>#VALUE!</v>
      </c>
      <c r="V20" t="e">
        <f t="shared" si="1"/>
        <v>#VALUE!</v>
      </c>
      <c r="X20" t="e">
        <f t="shared" si="2"/>
        <v>#VALUE!</v>
      </c>
      <c r="Y20" t="e">
        <f t="shared" si="3"/>
        <v>#VALUE!</v>
      </c>
    </row>
    <row r="21" ht="25.5" spans="11:25">
      <c r="K21" s="3" t="s">
        <v>19</v>
      </c>
      <c r="L21" s="3" t="s">
        <v>20</v>
      </c>
      <c r="M21" s="7" t="s">
        <v>23</v>
      </c>
      <c r="N21" s="5" t="s">
        <v>5</v>
      </c>
      <c r="O21" s="4">
        <v>475</v>
      </c>
      <c r="P21" s="8">
        <v>483</v>
      </c>
      <c r="R21">
        <v>50</v>
      </c>
      <c r="T21">
        <f t="shared" si="0"/>
        <v>533</v>
      </c>
      <c r="U21">
        <v>562</v>
      </c>
      <c r="V21">
        <f t="shared" si="1"/>
        <v>-0.0544090056285178</v>
      </c>
      <c r="X21">
        <f t="shared" si="2"/>
        <v>8</v>
      </c>
      <c r="Y21">
        <f t="shared" si="3"/>
        <v>0.0168421052631579</v>
      </c>
    </row>
    <row r="22" ht="25.5" spans="11:25">
      <c r="K22" s="3" t="s">
        <v>19</v>
      </c>
      <c r="L22" s="3" t="s">
        <v>20</v>
      </c>
      <c r="M22" s="7" t="s">
        <v>23</v>
      </c>
      <c r="N22" s="5" t="s">
        <v>6</v>
      </c>
      <c r="O22" s="4">
        <v>791</v>
      </c>
      <c r="P22" s="8">
        <v>800</v>
      </c>
      <c r="R22">
        <v>150</v>
      </c>
      <c r="T22">
        <f t="shared" si="0"/>
        <v>950</v>
      </c>
      <c r="U22">
        <v>993</v>
      </c>
      <c r="V22">
        <f t="shared" si="1"/>
        <v>-0.0452631578947368</v>
      </c>
      <c r="X22">
        <f t="shared" si="2"/>
        <v>9</v>
      </c>
      <c r="Y22">
        <f t="shared" si="3"/>
        <v>0.011378002528445</v>
      </c>
    </row>
    <row r="23" ht="25.5" spans="11:25">
      <c r="K23" s="3" t="s">
        <v>19</v>
      </c>
      <c r="L23" s="3" t="s">
        <v>20</v>
      </c>
      <c r="M23" s="7" t="s">
        <v>23</v>
      </c>
      <c r="N23" s="5" t="s">
        <v>7</v>
      </c>
      <c r="O23" s="4">
        <v>1086</v>
      </c>
      <c r="P23" s="8">
        <v>1100</v>
      </c>
      <c r="R23">
        <v>300</v>
      </c>
      <c r="T23">
        <f t="shared" si="0"/>
        <v>1400</v>
      </c>
      <c r="U23">
        <v>1606</v>
      </c>
      <c r="V23">
        <f t="shared" si="1"/>
        <v>-0.147142857142857</v>
      </c>
      <c r="X23">
        <f t="shared" si="2"/>
        <v>14</v>
      </c>
      <c r="Y23">
        <f t="shared" si="3"/>
        <v>0.0128913443830571</v>
      </c>
    </row>
    <row r="24" ht="25.5" spans="11:25">
      <c r="K24" s="3" t="s">
        <v>19</v>
      </c>
      <c r="L24" s="3" t="s">
        <v>20</v>
      </c>
      <c r="M24" s="7" t="s">
        <v>23</v>
      </c>
      <c r="N24" s="4" t="s">
        <v>8</v>
      </c>
      <c r="O24" s="4">
        <v>927</v>
      </c>
      <c r="P24" s="9">
        <v>936</v>
      </c>
      <c r="R24">
        <v>300</v>
      </c>
      <c r="T24">
        <f t="shared" si="0"/>
        <v>1236</v>
      </c>
      <c r="U24">
        <v>1464</v>
      </c>
      <c r="V24">
        <f t="shared" si="1"/>
        <v>-0.184466019417476</v>
      </c>
      <c r="X24">
        <f t="shared" si="2"/>
        <v>9</v>
      </c>
      <c r="Y24">
        <f t="shared" si="3"/>
        <v>0.00970873786407767</v>
      </c>
    </row>
    <row r="25" ht="25.5" spans="11:25">
      <c r="K25" s="3" t="s">
        <v>19</v>
      </c>
      <c r="L25" s="3" t="s">
        <v>20</v>
      </c>
      <c r="M25" s="7" t="s">
        <v>23</v>
      </c>
      <c r="N25" s="5" t="s">
        <v>9</v>
      </c>
      <c r="O25" s="4">
        <v>605</v>
      </c>
      <c r="P25" s="8">
        <v>615</v>
      </c>
      <c r="R25">
        <v>250</v>
      </c>
      <c r="T25">
        <f t="shared" si="0"/>
        <v>865</v>
      </c>
      <c r="U25">
        <v>985</v>
      </c>
      <c r="V25">
        <f t="shared" si="1"/>
        <v>-0.138728323699422</v>
      </c>
      <c r="X25">
        <f t="shared" si="2"/>
        <v>10</v>
      </c>
      <c r="Y25">
        <f t="shared" si="3"/>
        <v>0.0165289256198347</v>
      </c>
    </row>
    <row r="26" ht="25.5" spans="11:25">
      <c r="K26" s="3" t="s">
        <v>19</v>
      </c>
      <c r="L26" s="3" t="s">
        <v>20</v>
      </c>
      <c r="M26" s="7" t="s">
        <v>23</v>
      </c>
      <c r="N26" s="4" t="s">
        <v>10</v>
      </c>
      <c r="O26" s="4">
        <v>316</v>
      </c>
      <c r="P26" s="9">
        <v>324</v>
      </c>
      <c r="R26">
        <v>100</v>
      </c>
      <c r="T26">
        <f t="shared" si="0"/>
        <v>424</v>
      </c>
      <c r="U26">
        <v>441</v>
      </c>
      <c r="V26">
        <f t="shared" si="1"/>
        <v>-0.0400943396226415</v>
      </c>
      <c r="X26">
        <f t="shared" si="2"/>
        <v>8</v>
      </c>
      <c r="Y26">
        <f t="shared" si="3"/>
        <v>0.0253164556962025</v>
      </c>
    </row>
    <row r="27" spans="20:22">
      <c r="T27">
        <f t="shared" si="0"/>
        <v>0</v>
      </c>
      <c r="V27" t="e">
        <f t="shared" si="1"/>
        <v>#DIV/0!</v>
      </c>
    </row>
  </sheetData>
  <mergeCells count="2">
    <mergeCell ref="A1:N1"/>
    <mergeCell ref="A2:D2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主标和规格标</vt:lpstr>
      <vt:lpstr>吊牌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花非花</cp:lastModifiedBy>
  <dcterms:created xsi:type="dcterms:W3CDTF">2018-01-24T06:25:00Z</dcterms:created>
  <dcterms:modified xsi:type="dcterms:W3CDTF">2025-06-17T05:45:18Z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8772A20654EF4898B4D8C413F7D8993F</vt:lpwstr>
  </property>
  <property fmtid="{D5CDD505-2E9C-101B-9397-08002B2CF9AE}" pid="3" name="KSOProductBuildVer">
    <vt:lpwstr>2052-12.1.0.21541</vt:lpwstr>
  </property>
</Properties>
</file>