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<sst xmlns="http://schemas.openxmlformats.org/spreadsheetml/2006/main" count="312" uniqueCount="64">
  <si>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</si>
  <si>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</si>
  <si>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</si>
  <si>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</si>
  <si>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</si>
  <si>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</si>
  <si>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</si>
  <si>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</si>
  <si>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</si>
  <si>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</si>
  <si>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</si>
  <si>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</si>
  <si>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</si>
  <si>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</si>
  <si>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</si>
  <si>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</si>
  <si>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</si>
  <si>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</si>
  <si>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</si>
  <si>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</si>
  <si>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</si>
  <si>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F7111AX</t>
  </si>
  <si>
    <t>25 AU</t>
  </si>
  <si>
    <t>GEORGIA</t>
  </si>
  <si>
    <t>23.07.2025</t>
  </si>
  <si>
    <t>NV64 - NAVY</t>
  </si>
  <si>
    <t>F7111AXDF1</t>
  </si>
  <si>
    <t>-</t>
  </si>
  <si>
    <t>UKRAINE</t>
  </si>
  <si>
    <t>NORTH IRAQ</t>
  </si>
  <si>
    <t>SOUTH IRAQ</t>
  </si>
  <si>
    <t>KAZAKHSTAN</t>
  </si>
  <si>
    <t>17.08.2025</t>
  </si>
  <si>
    <t>F7111AXKZK2</t>
  </si>
  <si>
    <t>TOPTAN-5</t>
  </si>
  <si>
    <t>F7111AXTOP53</t>
  </si>
  <si>
    <t>TOPTAN-7</t>
  </si>
  <si>
    <t>F7111AXTOP74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</si>
  <si>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</si>
  <si>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</si>
  <si>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</si>
  <si>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</si>
  <si>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</si>
  <si>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</si>
  <si>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</si>
  <si>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</si>
  <si>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</si>
  <si>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</si>
  <si>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</si>
  <si>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</si>
  <si>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</si>
  <si>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</si>
  <si>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</si>
  <si>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</si>
  <si>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</si>
  <si>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</si>
  <si>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</si>
  <si>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</si>
  <si>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</si>
  <si>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</si>
  <si>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t>6.24</t>
    </r>
    <r>
      <rPr>
        <sz val="11"/>
        <rFont val="宋体"/>
        <charset val="134"/>
      </rPr>
      <t>价格牌数量</t>
    </r>
  </si>
  <si>
    <t>涉及PO</t>
  </si>
  <si>
    <t>1647598/1647596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</si>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</sst>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O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2">
        <v>160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2">
        <v>180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2">
        <v>540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2">
        <v>360</v>
      </c>
      <c r="S9" s="2">
        <v>0</v>
      </c>
      <c r="T9" s="2">
        <v>0</v>
      </c>
    </row>
    <row r="12" spans="1:40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 t="s">
        <v>27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 t="s">
        <v>27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 t="s">
        <v>27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 t="s">
        <v>27</v>
      </c>
      <c r="O17" s="2" t="s">
        <v>30</v>
      </c>
    </row>
    <row r="18" spans="1:15">
      <c r="A18" s="2" t="s">
        <v>21</v>
      </c>
      <c r="B18" s="2" t="s">
        <v>22</v>
      </c>
      <c r="C18" s="2">
        <v>1647598</v>
      </c>
      <c r="D18" s="2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54</v>
      </c>
      <c r="J18" s="3">
        <v>162</v>
      </c>
      <c r="K18" s="3">
        <v>162</v>
      </c>
      <c r="L18" s="2">
        <v>108</v>
      </c>
      <c r="M18" s="2">
        <v>54</v>
      </c>
      <c r="N18" s="2" t="s">
        <v>27</v>
      </c>
      <c r="O18" s="2" t="s">
        <v>31</v>
      </c>
    </row>
    <row r="19" spans="1:15">
      <c r="A19" s="2" t="s">
        <v>21</v>
      </c>
      <c r="B19" s="2" t="s">
        <v>22</v>
      </c>
      <c r="C19" s="2">
        <v>1647597</v>
      </c>
      <c r="D19" s="2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3">
        <v>36</v>
      </c>
      <c r="J19" s="3">
        <v>108</v>
      </c>
      <c r="K19" s="3">
        <v>108</v>
      </c>
      <c r="L19" s="2">
        <v>72</v>
      </c>
      <c r="M19" s="2">
        <v>36</v>
      </c>
      <c r="N19" s="2" t="s">
        <v>27</v>
      </c>
      <c r="O19" s="2" t="s">
        <v>34</v>
      </c>
    </row>
    <row r="20" spans="1:15">
      <c r="A20" s="2" t="s">
        <v>21</v>
      </c>
      <c r="B20" s="2" t="s">
        <v>22</v>
      </c>
      <c r="C20" s="2">
        <v>1647596</v>
      </c>
      <c r="D20" s="2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3">
        <v>36</v>
      </c>
      <c r="J20" s="3">
        <v>72</v>
      </c>
      <c r="K20" s="3">
        <v>108</v>
      </c>
      <c r="L20" s="2">
        <v>72</v>
      </c>
      <c r="M20" s="2">
        <v>36</v>
      </c>
      <c r="N20" s="2">
        <v>36</v>
      </c>
      <c r="O20" s="2" t="s">
        <v>36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workbookViewId="0">
      <selection activeCell="I34" sqref="I34:N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47</v>
      </c>
      <c r="P2" s="1" t="s">
        <v>48</v>
      </c>
      <c r="Q2" s="1" t="s">
        <v>49</v>
      </c>
      <c r="R2" s="17" t="s">
        <v>50</v>
      </c>
      <c r="S2" s="1" t="s">
        <v>51</v>
      </c>
      <c r="T2" s="1" t="s">
        <v>52</v>
      </c>
      <c r="U2" s="1" t="s">
        <v>53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10">
        <f>Q3*1.04</f>
        <v>16.64</v>
      </c>
      <c r="S3" s="2">
        <v>160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10">
        <f t="shared" ref="R4:R9" si="0">Q4*1.04</f>
        <v>20.8</v>
      </c>
      <c r="S4" s="2">
        <v>200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10">
        <f t="shared" si="0"/>
        <v>18.72</v>
      </c>
      <c r="S5" s="2">
        <v>180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10">
        <f t="shared" si="0"/>
        <v>20.8</v>
      </c>
      <c r="S6" s="2">
        <v>200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10">
        <f t="shared" si="0"/>
        <v>56.16</v>
      </c>
      <c r="S7" s="2">
        <v>540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10">
        <f t="shared" si="0"/>
        <v>37.44</v>
      </c>
      <c r="S8" s="2">
        <v>360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10">
        <f t="shared" si="0"/>
        <v>37.44</v>
      </c>
      <c r="S9" s="2">
        <v>360</v>
      </c>
      <c r="T9" s="2">
        <v>0</v>
      </c>
      <c r="U9" s="2">
        <v>0</v>
      </c>
    </row>
    <row r="12" spans="1:41">
      <c r="A12" s="1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40</v>
      </c>
      <c r="B13" s="1" t="s">
        <v>41</v>
      </c>
      <c r="C13" s="1" t="s">
        <v>42</v>
      </c>
      <c r="D13" s="1" t="s">
        <v>4</v>
      </c>
      <c r="E13" s="1" t="s">
        <v>43</v>
      </c>
      <c r="F13" s="1" t="s">
        <v>44</v>
      </c>
      <c r="G13" s="1" t="s">
        <v>45</v>
      </c>
      <c r="H13" s="1" t="s">
        <v>46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48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>
        <v>0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>
        <v>0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>
        <v>0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>
        <v>0</v>
      </c>
      <c r="O17" s="2" t="s">
        <v>30</v>
      </c>
    </row>
    <row r="18" spans="1:15">
      <c r="A18" s="4" t="s">
        <v>21</v>
      </c>
      <c r="B18" s="4" t="s">
        <v>22</v>
      </c>
      <c r="C18" s="4">
        <v>1647598</v>
      </c>
      <c r="D18" s="4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9">
        <v>54</v>
      </c>
      <c r="J18" s="9">
        <v>162</v>
      </c>
      <c r="K18" s="9">
        <v>162</v>
      </c>
      <c r="L18" s="4">
        <v>108</v>
      </c>
      <c r="M18" s="4">
        <v>54</v>
      </c>
      <c r="N18" s="4">
        <v>0</v>
      </c>
      <c r="O18" s="2" t="s">
        <v>31</v>
      </c>
    </row>
    <row r="19" spans="1:15">
      <c r="A19" s="4" t="s">
        <v>21</v>
      </c>
      <c r="B19" s="4" t="s">
        <v>22</v>
      </c>
      <c r="C19" s="4">
        <v>1647597</v>
      </c>
      <c r="D19" s="4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9">
        <v>36</v>
      </c>
      <c r="J19" s="9">
        <v>108</v>
      </c>
      <c r="K19" s="9">
        <v>108</v>
      </c>
      <c r="L19" s="4">
        <v>72</v>
      </c>
      <c r="M19" s="4">
        <v>36</v>
      </c>
      <c r="N19" s="4">
        <v>0</v>
      </c>
      <c r="O19" s="2" t="s">
        <v>34</v>
      </c>
    </row>
    <row r="20" spans="1:15">
      <c r="A20" s="4" t="s">
        <v>21</v>
      </c>
      <c r="B20" s="4" t="s">
        <v>22</v>
      </c>
      <c r="C20" s="4">
        <v>1647596</v>
      </c>
      <c r="D20" s="4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9">
        <v>36</v>
      </c>
      <c r="J20" s="9">
        <v>72</v>
      </c>
      <c r="K20" s="9">
        <v>108</v>
      </c>
      <c r="L20" s="4">
        <v>72</v>
      </c>
      <c r="M20" s="4">
        <v>36</v>
      </c>
      <c r="N20" s="4">
        <v>36</v>
      </c>
      <c r="O20" s="2" t="s">
        <v>36</v>
      </c>
    </row>
    <row r="21" spans="7:14">
      <c r="G21" s="5" t="s">
        <v>55</v>
      </c>
      <c r="H21" s="6"/>
      <c r="I21" s="10">
        <f t="shared" ref="I21:N21" si="1">SUM(I14:I20)*1.04</f>
        <v>208</v>
      </c>
      <c r="J21" s="10">
        <f t="shared" si="1"/>
        <v>586.56</v>
      </c>
      <c r="K21" s="10">
        <f t="shared" si="1"/>
        <v>624</v>
      </c>
      <c r="L21" s="10">
        <f t="shared" si="1"/>
        <v>416</v>
      </c>
      <c r="M21" s="10">
        <f t="shared" si="1"/>
        <v>208</v>
      </c>
      <c r="N21" s="10">
        <f t="shared" si="1"/>
        <v>37.44</v>
      </c>
    </row>
    <row r="24" spans="9:9">
      <c r="I24" s="11" t="s">
        <v>56</v>
      </c>
    </row>
    <row r="25" spans="8:15">
      <c r="H25" s="7" t="s">
        <v>57</v>
      </c>
      <c r="I25" s="12" t="s">
        <v>9</v>
      </c>
      <c r="J25" s="12" t="s">
        <v>10</v>
      </c>
      <c r="K25" s="12" t="s">
        <v>11</v>
      </c>
      <c r="L25" s="12" t="s">
        <v>12</v>
      </c>
      <c r="M25" s="12" t="s">
        <v>13</v>
      </c>
      <c r="N25" s="12" t="s">
        <v>14</v>
      </c>
      <c r="O25" s="7" t="s">
        <v>58</v>
      </c>
    </row>
    <row r="26" spans="8:15">
      <c r="H26" s="7" t="s">
        <v>59</v>
      </c>
      <c r="I26" s="13">
        <f t="shared" ref="I26:N26" si="2">SUM(I14:I17)*1.04</f>
        <v>76.96</v>
      </c>
      <c r="J26" s="13">
        <f t="shared" si="2"/>
        <v>230.88</v>
      </c>
      <c r="K26" s="13">
        <f t="shared" si="2"/>
        <v>230.88</v>
      </c>
      <c r="L26" s="13">
        <f t="shared" si="2"/>
        <v>153.92</v>
      </c>
      <c r="M26" s="13">
        <f t="shared" si="2"/>
        <v>76.96</v>
      </c>
      <c r="N26" s="13">
        <f t="shared" si="2"/>
        <v>0</v>
      </c>
      <c r="O26" s="2">
        <v>1647602</v>
      </c>
    </row>
    <row r="27" spans="15:15">
      <c r="O27" s="2">
        <v>1647601</v>
      </c>
    </row>
    <row r="28" spans="15:15">
      <c r="O28" s="2">
        <v>1647600</v>
      </c>
    </row>
    <row r="29" spans="15:15">
      <c r="O29" s="2">
        <v>1647599</v>
      </c>
    </row>
    <row r="32" spans="8:15">
      <c r="H32" s="6"/>
      <c r="I32" s="6" t="s">
        <v>60</v>
      </c>
      <c r="J32" s="6"/>
      <c r="K32" s="6"/>
      <c r="L32" s="6"/>
      <c r="M32" s="6"/>
      <c r="N32" s="6"/>
      <c r="O32" s="6"/>
    </row>
    <row r="33" spans="8:15">
      <c r="H33" s="8" t="s">
        <v>57</v>
      </c>
      <c r="I33" s="14" t="s">
        <v>9</v>
      </c>
      <c r="J33" s="14" t="s">
        <v>10</v>
      </c>
      <c r="K33" s="14" t="s">
        <v>11</v>
      </c>
      <c r="L33" s="14" t="s">
        <v>12</v>
      </c>
      <c r="M33" s="14" t="s">
        <v>13</v>
      </c>
      <c r="N33" s="14" t="s">
        <v>14</v>
      </c>
      <c r="O33" s="15" t="s">
        <v>61</v>
      </c>
    </row>
    <row r="34" spans="8:15">
      <c r="H34" s="8" t="s">
        <v>59</v>
      </c>
      <c r="I34" s="16">
        <f>(I18+I20)*1.04</f>
        <v>93.6</v>
      </c>
      <c r="J34" s="16">
        <f>(J18+J20)*1.04</f>
        <v>243.36</v>
      </c>
      <c r="K34" s="16">
        <f>(K18+K20)*1.04</f>
        <v>280.8</v>
      </c>
      <c r="L34" s="16">
        <f>(L18+L20)*1.04</f>
        <v>187.2</v>
      </c>
      <c r="M34" s="16">
        <f>(M18+M20)*1.04</f>
        <v>93.6</v>
      </c>
      <c r="N34" s="16">
        <f>(N18+N20)*1.04</f>
        <v>37.44</v>
      </c>
      <c r="O34" s="15" t="s">
        <v>62</v>
      </c>
    </row>
    <row r="35" spans="8:15">
      <c r="H35" s="8" t="s">
        <v>63</v>
      </c>
      <c r="I35" s="15">
        <v>360</v>
      </c>
      <c r="J35" s="15"/>
      <c r="K35" s="15"/>
      <c r="L35" s="15"/>
      <c r="M35" s="15"/>
      <c r="N35" s="15"/>
      <c r="O35" s="15">
        <v>1647597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2025-06-06T06:24:00Z</dcterms:created>
  <dcterms:modified xsi:type="dcterms:W3CDTF">2025-06-24T08:25:23Z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BF3987F3E09A40CFB14613B2FA2A840E_13</vt:lpwstr>
  </property>
  <property fmtid="{D5CDD505-2E9C-101B-9397-08002B2CF9AE}" pid="3" name="KSOProductBuildVer">
    <vt:lpwstr>2052-12.1.0.21541</vt:lpwstr>
  </property>
</Properties>
</file>