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1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<sst xmlns="http://schemas.openxmlformats.org/spreadsheetml/2006/main" count="330" uniqueCount="77">
  <si>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</si>
  <si>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</si>
  <si>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</si>
  <si>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</si>
  <si>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</si>
  <si>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</si>
  <si>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</si>
  <si>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</si>
  <si>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</si>
  <si>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</si>
  <si>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</si>
  <si>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</si>
  <si>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color rgb="FFFF0000"/>
        <rFont val="Calibri"/>
        <charset val="0"/>
      </rPr>
      <t>QUANTITY</t>
    </r>
    <r>
      <rPr>
        <sz val="11"/>
        <color rgb="FFFF0000"/>
        <rFont val="宋体"/>
        <charset val="0"/>
      </rPr>
      <t>数量</t>
    </r>
  </si>
  <si>
    <r>
      <rPr>
        <sz val="11"/>
        <rFont val="Calibri"/>
        <charset val="0"/>
      </rPr>
      <t xml:space="preserve">CARTON SIZE(m) </t>
    </r>
    <r>
      <rPr>
        <sz val="11"/>
        <rFont val="宋体"/>
        <charset val="0"/>
      </rPr>
      <t>箱尺寸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</si>
  <si>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</si>
  <si>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</si>
  <si>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</si>
  <si>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</si>
  <si>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立方</t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</si>
  <si>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</si>
  <si>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</si>
  <si>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</si>
  <si>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</si>
  <si>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</si>
  <si>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</si>
  <si>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</si>
  <si>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</si>
  <si>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</si>
  <si>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color rgb="FFFF0000"/>
        <rFont val="Calibri"/>
        <charset val="0"/>
      </rPr>
      <t>QTY</t>
    </r>
    <r>
      <rPr>
        <sz val="11"/>
        <color rgb="FFFF0000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</si>
  <si>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</si>
  <si>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</si>
  <si>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</si>
  <si>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</si>
  <si>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</si>
  <si>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t>Kgs</t>
  </si>
  <si>
    <t>C9014AX</t>
  </si>
  <si>
    <t>1-44</t>
  </si>
  <si>
    <t>BN497-BROWN</t>
  </si>
  <si>
    <t>1-36</t>
  </si>
  <si>
    <t>ER139-ECRU</t>
  </si>
  <si>
    <t>TTL</t>
  </si>
  <si>
    <t>1-9</t>
  </si>
  <si>
    <t>1-7</t>
  </si>
  <si>
    <t>1-21</t>
  </si>
  <si>
    <t>1-20</t>
  </si>
  <si>
    <t>1-4</t>
  </si>
  <si>
    <t>1-3</t>
  </si>
  <si>
    <t>1-16</t>
  </si>
  <si>
    <t>红色脚唛、贴吊牌</t>
  </si>
  <si>
    <t>红色脚唛</t>
  </si>
  <si>
    <t>1-18</t>
  </si>
  <si>
    <t>1-15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</si>
  <si>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</si>
  <si>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</si>
  <si>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</si>
  <si>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</si>
  <si>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</si>
  <si>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</si>
  <si>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</si>
  <si>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</si>
  <si>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</si>
  <si>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1包1箱</t>
  </si>
  <si>
    <t>小计</t>
  </si>
  <si>
    <t>60*40*36</t>
  </si>
  <si>
    <t>1634956
KAZAKHSTAN</t>
  </si>
  <si>
    <t>独色混码</t>
  </si>
  <si>
    <t>2:3:3:2:1:1</t>
  </si>
  <si>
    <t>BN497-BROWN棕色</t>
  </si>
  <si>
    <t>2:3:3:2:1:
1</t>
  </si>
  <si>
    <t>ER139-ECRU白色</t>
  </si>
  <si>
    <t>1634960
GEORGIA</t>
  </si>
  <si>
    <t>1:2:3:2:2:
1</t>
  </si>
  <si>
    <t>1634958
NORTH IRAQ</t>
  </si>
  <si>
    <t>1634895
UZBEKISTAN</t>
  </si>
  <si>
    <t>1634957
SOUTH IRAQ</t>
  </si>
  <si>
    <t>1634894
TOPTAN-5</t>
  </si>
  <si>
    <t>1634961
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</si>
</sst>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49">
    <font>
      <sz val="10"/>
      <name val="Arial"/>
      <charset val="0"/>
    </font>
    <font>
      <b/>
      <sz val="14"/>
      <name val="宋体"/>
      <charset val="0"/>
    </font>
    <font>
      <b/>
      <sz val="14"/>
      <color rgb="FFFF0000"/>
      <name val="宋体"/>
      <charset val="0"/>
    </font>
    <font>
      <b/>
      <sz val="24"/>
      <name val="宋体"/>
      <charset val="0"/>
    </font>
    <font>
      <b/>
      <sz val="14"/>
      <name val="宋体"/>
      <charset val="134"/>
    </font>
    <font>
      <b/>
      <sz val="14"/>
      <name val="宋体"/>
      <charset val="204"/>
    </font>
    <font>
      <b/>
      <sz val="14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sz val="11"/>
      <name val="Calibri"/>
      <charset val="134"/>
    </font>
    <font>
      <b/>
      <sz val="11"/>
      <name val="Calibri"/>
      <charset val="0"/>
    </font>
    <font>
      <b/>
      <sz val="16"/>
      <name val="宋体"/>
      <charset val="0"/>
    </font>
    <font>
      <b/>
      <sz val="16"/>
      <name val="Calibri"/>
      <charset val="0"/>
    </font>
    <font>
      <sz val="10"/>
      <color rgb="FFFF0000"/>
      <name val="Arial"/>
      <charset val="0"/>
    </font>
    <font>
      <sz val="10"/>
      <color rgb="FFFF0000"/>
      <name val="Arial Narrow"/>
      <charset val="0"/>
    </font>
    <font>
      <b/>
      <sz val="16"/>
      <color rgb="FFFF0000"/>
      <name val="Arial Narrow"/>
      <charset val="0"/>
    </font>
    <font>
      <sz val="12"/>
      <color rgb="FFFF0000"/>
      <name val="Calibri"/>
      <charset val="0"/>
    </font>
    <font>
      <sz val="11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b/>
      <sz val="12"/>
      <name val="宋体"/>
      <charset val="0"/>
    </font>
    <font>
      <sz val="12"/>
      <name val="宋体"/>
      <charset val="0"/>
    </font>
    <font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8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10" fillId="0" borderId="0" xfId="49" applyFont="1" applyFill="1" applyAlignment="1">
      <alignment horizontal="center" vertical="center"/>
    </xf>
    <xf numFmtId="49" fontId="10" fillId="0" borderId="0" xfId="49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178" fontId="17" fillId="0" borderId="7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 wrapText="1"/>
    </xf>
    <xf numFmtId="0" fontId="20" fillId="0" borderId="0" xfId="49" applyFont="1" applyFill="1" applyAlignment="1">
      <alignment horizontal="center" vertical="center"/>
    </xf>
    <xf numFmtId="176" fontId="10" fillId="0" borderId="0" xfId="49" applyNumberFormat="1" applyFont="1" applyFill="1" applyAlignment="1">
      <alignment horizontal="center" vertical="center"/>
    </xf>
    <xf numFmtId="49" fontId="20" fillId="0" borderId="0" xfId="49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6" fontId="24" fillId="0" borderId="7" xfId="0" applyNumberFormat="1" applyFont="1" applyFill="1" applyBorder="1" applyAlignment="1">
      <alignment horizontal="center" vertical="center" wrapText="1"/>
    </xf>
    <xf numFmtId="176" fontId="24" fillId="0" borderId="7" xfId="0" applyNumberFormat="1" applyFont="1" applyFill="1" applyBorder="1" applyAlignment="1">
      <alignment horizontal="center" vertical="center"/>
    </xf>
    <xf numFmtId="178" fontId="13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358775</xdr:colOff>
      <xdr:row>20</xdr:row>
      <xdr:rowOff>25400</xdr:rowOff>
    </xdr:from>
    <xdr:to>
      <xdr:col>22</xdr:col>
      <xdr:colOff>244475</xdr:colOff>
      <xdr:row>52</xdr:row>
      <xdr:rowOff>215900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3740" y="7264400"/>
          <a:ext cx="7262495" cy="730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20</xdr:row>
      <xdr:rowOff>86360</xdr:rowOff>
    </xdr:from>
    <xdr:to>
      <xdr:col>12</xdr:col>
      <xdr:colOff>294640</xdr:colOff>
      <xdr:row>51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" y="7325360"/>
          <a:ext cx="12078335" cy="6811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50"/>
  <sheetViews>
    <sheetView zoomScale="85" zoomScaleNormal="85" zoomScaleSheetLayoutView="60" workbookViewId="0">
      <selection activeCell="J59" sqref="J59"/>
    </sheetView>
  </sheetViews>
  <sheetFormatPr defaultColWidth="9.78181818181818" defaultRowHeight="15"/>
  <cols>
    <col min="1" max="1" width="16" style="31" customWidth="1"/>
    <col min="2" max="2" width="30.1090909090909" style="31" customWidth="1"/>
    <col min="3" max="3" width="12.1090909090909" style="32" customWidth="1"/>
    <col min="4" max="4" width="13.0090909090909" style="31" customWidth="1"/>
    <col min="5" max="5" width="27.6636363636364" style="31" customWidth="1"/>
    <col min="6" max="11" width="9.10909090909091" style="31" customWidth="1"/>
    <col min="12" max="12" width="9.07272727272727" style="33" customWidth="1"/>
    <col min="13" max="13" width="9" style="31" customWidth="1"/>
    <col min="14" max="14" width="10" style="34" customWidth="1"/>
    <col min="15" max="15" width="8.66363636363636" style="31" customWidth="1"/>
    <col min="16" max="16" width="7.33636363636364" style="31" customWidth="1"/>
    <col min="17" max="17" width="8.55454545454545" style="31" customWidth="1"/>
    <col min="18" max="18" width="8.88181818181818" style="31" customWidth="1"/>
    <col min="19" max="19" width="10.7181818181818" style="31" customWidth="1"/>
    <col min="20" max="20" width="10.3363636363636" style="31" customWidth="1"/>
    <col min="21" max="21" width="10.7181818181818" style="31" customWidth="1"/>
    <col min="22" max="16384" width="9.78181818181818" style="31"/>
  </cols>
  <sheetData>
    <row r="1" s="29" customFormat="1" spans="1:20">
      <c r="A1" s="31"/>
      <c r="B1" s="31"/>
      <c r="C1" s="32"/>
      <c r="D1" s="31"/>
      <c r="E1" s="31"/>
      <c r="F1" s="31"/>
      <c r="G1" s="31"/>
      <c r="H1" s="31"/>
      <c r="I1" s="31"/>
      <c r="J1" s="31"/>
      <c r="K1" s="31"/>
      <c r="L1" s="33"/>
      <c r="M1" s="31"/>
      <c r="N1" s="34"/>
      <c r="O1" s="31"/>
      <c r="P1" s="31"/>
      <c r="Q1" s="31"/>
      <c r="R1" s="31"/>
      <c r="S1" s="31"/>
      <c r="T1" s="31"/>
    </row>
    <row r="2" s="29" customFormat="1" ht="12.5" spans="1:20">
      <c r="A2" s="35" t="s">
        <v>0</v>
      </c>
      <c r="B2" s="35"/>
      <c r="C2" s="36"/>
      <c r="D2" s="35"/>
      <c r="E2" s="35"/>
      <c r="F2" s="35"/>
      <c r="G2" s="35"/>
      <c r="H2" s="35"/>
      <c r="I2" s="35"/>
      <c r="J2" s="35"/>
      <c r="K2" s="35"/>
      <c r="L2" s="61"/>
      <c r="M2" s="35"/>
      <c r="N2" s="62"/>
      <c r="O2" s="35"/>
      <c r="P2" s="35"/>
      <c r="Q2" s="35"/>
      <c r="R2" s="35"/>
      <c r="S2" s="35"/>
      <c r="T2" s="35"/>
    </row>
    <row r="3" s="29" customFormat="1" ht="12.5" spans="1:20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63"/>
      <c r="M3" s="36"/>
      <c r="N3" s="36"/>
      <c r="O3" s="36"/>
      <c r="P3" s="36"/>
      <c r="Q3" s="36"/>
      <c r="R3" s="36"/>
      <c r="S3" s="36"/>
      <c r="T3" s="36"/>
    </row>
    <row r="4" s="29" customFormat="1" ht="13" spans="1:14">
      <c r="A4" s="85" t="s">
        <v>2</v>
      </c>
      <c r="B4" s="37"/>
      <c r="C4" s="38"/>
      <c r="D4" s="37"/>
      <c r="E4" s="37"/>
      <c r="F4" s="37"/>
      <c r="G4" s="37"/>
      <c r="H4" s="37"/>
      <c r="I4" s="37"/>
      <c r="J4" s="37"/>
      <c r="K4" s="37"/>
      <c r="L4" s="64"/>
      <c r="M4" s="37"/>
      <c r="N4" s="65"/>
    </row>
    <row r="5" s="29" customFormat="1" ht="20" spans="1:20">
      <c r="A5" s="39" t="s">
        <v>3</v>
      </c>
      <c r="B5" s="39"/>
      <c r="C5" s="40"/>
      <c r="D5" s="39"/>
      <c r="E5" s="39"/>
      <c r="F5" s="39"/>
      <c r="G5" s="39"/>
      <c r="H5" s="39"/>
      <c r="I5" s="39"/>
      <c r="J5" s="39"/>
      <c r="K5" s="39"/>
      <c r="L5" s="66"/>
      <c r="M5" s="39"/>
      <c r="N5" s="67"/>
      <c r="O5" s="39"/>
      <c r="P5" s="39"/>
      <c r="Q5" s="39"/>
      <c r="R5" s="39"/>
      <c r="S5" s="39"/>
      <c r="T5" s="39"/>
    </row>
    <row r="6" s="30" customFormat="1" ht="19.5" customHeight="1" spans="1:20">
      <c r="A6" s="31"/>
      <c r="B6" s="41"/>
      <c r="C6" s="42"/>
      <c r="D6" s="41"/>
      <c r="F6" s="41"/>
      <c r="G6" s="41"/>
      <c r="H6" s="41"/>
      <c r="I6" s="41"/>
      <c r="J6" s="41"/>
      <c r="K6" s="41"/>
      <c r="L6" s="68"/>
      <c r="M6" s="69" t="s">
        <v>4</v>
      </c>
      <c r="N6" s="69"/>
      <c r="O6" s="44"/>
      <c r="P6" s="70"/>
      <c r="Q6" s="70"/>
      <c r="R6" s="70"/>
      <c r="S6" s="70"/>
      <c r="T6" s="70"/>
    </row>
    <row r="7" s="31" customFormat="1" ht="15.5" spans="1:18">
      <c r="A7" s="43"/>
      <c r="B7" s="44"/>
      <c r="C7" s="45"/>
      <c r="D7" s="44"/>
      <c r="E7" s="44"/>
      <c r="F7" s="43"/>
      <c r="G7" s="43"/>
      <c r="H7" s="43"/>
      <c r="I7" s="43"/>
      <c r="J7" s="43"/>
      <c r="K7" s="43"/>
      <c r="L7" s="71"/>
      <c r="M7" s="44" t="s">
        <v>5</v>
      </c>
      <c r="N7" s="72"/>
      <c r="O7" s="44"/>
      <c r="P7" s="44"/>
      <c r="Q7" s="44"/>
      <c r="R7" s="72"/>
    </row>
    <row r="8" s="31" customFormat="1" ht="15.5" spans="1:21">
      <c r="A8" s="46"/>
      <c r="B8" s="47"/>
      <c r="C8" s="48"/>
      <c r="D8" s="47"/>
      <c r="E8" s="47"/>
      <c r="F8" s="46"/>
      <c r="G8" s="46"/>
      <c r="H8" s="46"/>
      <c r="I8" s="46"/>
      <c r="J8" s="46"/>
      <c r="K8" s="46"/>
      <c r="L8" s="73"/>
      <c r="M8" s="47"/>
      <c r="N8" s="46"/>
      <c r="O8" s="74" t="s">
        <v>6</v>
      </c>
      <c r="P8" s="75"/>
      <c r="Q8" s="75"/>
      <c r="R8" s="75"/>
      <c r="S8" s="75"/>
      <c r="T8" s="75"/>
      <c r="U8" s="82"/>
    </row>
    <row r="9" s="31" customFormat="1" ht="45" customHeight="1" spans="1:22">
      <c r="A9" s="49" t="s">
        <v>7</v>
      </c>
      <c r="B9" s="50" t="s">
        <v>8</v>
      </c>
      <c r="C9" s="51" t="s">
        <v>9</v>
      </c>
      <c r="D9" s="52" t="s">
        <v>10</v>
      </c>
      <c r="E9" s="50" t="s">
        <v>11</v>
      </c>
      <c r="F9" s="49"/>
      <c r="G9" s="49"/>
      <c r="H9" s="49"/>
      <c r="I9" s="49"/>
      <c r="J9" s="49"/>
      <c r="K9" s="49"/>
      <c r="L9" s="76" t="s">
        <v>12</v>
      </c>
      <c r="M9" s="52"/>
      <c r="N9" s="53"/>
      <c r="O9" s="77" t="s">
        <v>13</v>
      </c>
      <c r="P9" s="78"/>
      <c r="Q9" s="83"/>
      <c r="R9" s="50" t="s">
        <v>14</v>
      </c>
      <c r="S9" s="50" t="s">
        <v>15</v>
      </c>
      <c r="T9" s="50" t="s">
        <v>16</v>
      </c>
      <c r="U9" s="50" t="s">
        <v>17</v>
      </c>
      <c r="V9" s="31" t="s">
        <v>18</v>
      </c>
    </row>
    <row r="10" s="31" customFormat="1" ht="65" customHeight="1" spans="1:21">
      <c r="A10" s="49"/>
      <c r="B10" s="50"/>
      <c r="C10" s="53" t="s">
        <v>19</v>
      </c>
      <c r="D10" s="53" t="s">
        <v>20</v>
      </c>
      <c r="E10" s="52" t="s">
        <v>21</v>
      </c>
      <c r="F10" s="51" t="s">
        <v>22</v>
      </c>
      <c r="G10" s="51" t="s">
        <v>23</v>
      </c>
      <c r="H10" s="51" t="s">
        <v>24</v>
      </c>
      <c r="I10" s="51" t="s">
        <v>25</v>
      </c>
      <c r="J10" s="51" t="s">
        <v>26</v>
      </c>
      <c r="K10" s="51" t="s">
        <v>27</v>
      </c>
      <c r="L10" s="79" t="s">
        <v>28</v>
      </c>
      <c r="M10" s="49" t="s">
        <v>29</v>
      </c>
      <c r="N10" s="53" t="s">
        <v>30</v>
      </c>
      <c r="O10" s="50" t="s">
        <v>31</v>
      </c>
      <c r="P10" s="50" t="s">
        <v>32</v>
      </c>
      <c r="Q10" s="50" t="s">
        <v>33</v>
      </c>
      <c r="R10" s="52" t="s">
        <v>34</v>
      </c>
      <c r="S10" s="52" t="s">
        <v>34</v>
      </c>
      <c r="T10" s="52" t="s">
        <v>34</v>
      </c>
      <c r="U10" s="52" t="s">
        <v>34</v>
      </c>
    </row>
    <row r="11" s="31" customFormat="1" ht="25.95" customHeight="1" spans="1:22">
      <c r="A11" s="54">
        <v>1634956</v>
      </c>
      <c r="B11" s="54" t="s">
        <v>35</v>
      </c>
      <c r="C11" s="51" t="s">
        <v>36</v>
      </c>
      <c r="D11" s="55">
        <v>44</v>
      </c>
      <c r="E11" s="56" t="s">
        <v>37</v>
      </c>
      <c r="F11" s="54">
        <v>2</v>
      </c>
      <c r="G11" s="54">
        <v>3</v>
      </c>
      <c r="H11" s="54">
        <v>3</v>
      </c>
      <c r="I11" s="54">
        <v>2</v>
      </c>
      <c r="J11" s="54">
        <v>1</v>
      </c>
      <c r="K11" s="54">
        <v>1</v>
      </c>
      <c r="L11" s="80">
        <f>SUM(F11:K11)</f>
        <v>12</v>
      </c>
      <c r="M11" s="55">
        <v>1</v>
      </c>
      <c r="N11" s="53">
        <f>L11*M11*D11</f>
        <v>528</v>
      </c>
      <c r="O11" s="81">
        <v>0.6</v>
      </c>
      <c r="P11" s="81">
        <v>0.4</v>
      </c>
      <c r="Q11" s="81">
        <v>0.36</v>
      </c>
      <c r="R11" s="54">
        <v>11.6</v>
      </c>
      <c r="S11" s="81">
        <f>R11*D11</f>
        <v>510.4</v>
      </c>
      <c r="T11" s="54">
        <v>10.5</v>
      </c>
      <c r="U11" s="81">
        <f>T11*D11</f>
        <v>462</v>
      </c>
      <c r="V11" s="31">
        <f>O11*P11*Q11*D11</f>
        <v>3.8016</v>
      </c>
    </row>
    <row r="12" s="31" customFormat="1" ht="25.95" customHeight="1" spans="1:22">
      <c r="A12" s="54">
        <v>1634956</v>
      </c>
      <c r="B12" s="54" t="s">
        <v>35</v>
      </c>
      <c r="C12" s="51" t="s">
        <v>38</v>
      </c>
      <c r="D12" s="55">
        <v>36</v>
      </c>
      <c r="E12" s="56" t="s">
        <v>39</v>
      </c>
      <c r="F12" s="54">
        <v>2</v>
      </c>
      <c r="G12" s="54">
        <v>3</v>
      </c>
      <c r="H12" s="54">
        <v>3</v>
      </c>
      <c r="I12" s="54">
        <v>2</v>
      </c>
      <c r="J12" s="54">
        <v>1</v>
      </c>
      <c r="K12" s="54">
        <v>1</v>
      </c>
      <c r="L12" s="80">
        <f>SUM(F12:K12)</f>
        <v>12</v>
      </c>
      <c r="M12" s="55">
        <v>1</v>
      </c>
      <c r="N12" s="53">
        <f>L12*M12*D12</f>
        <v>432</v>
      </c>
      <c r="O12" s="81">
        <v>0.6</v>
      </c>
      <c r="P12" s="81">
        <v>0.4</v>
      </c>
      <c r="Q12" s="81">
        <v>0.36</v>
      </c>
      <c r="R12" s="54">
        <v>11.6</v>
      </c>
      <c r="S12" s="81">
        <f>R12*D12</f>
        <v>417.6</v>
      </c>
      <c r="T12" s="54">
        <v>10.5</v>
      </c>
      <c r="U12" s="81">
        <f>T12*D12</f>
        <v>378</v>
      </c>
      <c r="V12" s="31">
        <f>O12*P12*Q12*D12</f>
        <v>3.1104</v>
      </c>
    </row>
    <row r="13" s="31" customFormat="1" ht="15.5" spans="1:21">
      <c r="A13" s="57" t="s">
        <v>40</v>
      </c>
      <c r="B13" s="47"/>
      <c r="C13" s="48"/>
      <c r="D13" s="58">
        <f>SUM(D11:D12)</f>
        <v>80</v>
      </c>
      <c r="E13" s="47"/>
      <c r="F13" s="47"/>
      <c r="G13" s="47"/>
      <c r="H13" s="47"/>
      <c r="I13" s="47"/>
      <c r="J13" s="47"/>
      <c r="K13" s="47"/>
      <c r="L13" s="73"/>
      <c r="M13" s="47"/>
      <c r="N13" s="58">
        <f>SUM(N11:N12)</f>
        <v>960</v>
      </c>
      <c r="O13" s="47"/>
      <c r="P13" s="47"/>
      <c r="Q13" s="47"/>
      <c r="R13" s="84"/>
      <c r="S13" s="57">
        <f>SUM(S11:S12)</f>
        <v>928</v>
      </c>
      <c r="T13" s="52"/>
      <c r="U13" s="57">
        <f>SUM(U11:U12)</f>
        <v>840</v>
      </c>
    </row>
    <row r="14" s="31" customFormat="1" spans="1:12">
      <c r="A14" s="34"/>
      <c r="F14" s="34"/>
      <c r="G14" s="34"/>
      <c r="H14" s="34"/>
      <c r="I14" s="34"/>
      <c r="J14" s="34"/>
      <c r="K14" s="34"/>
      <c r="L14" s="33"/>
    </row>
    <row r="15" ht="25" customHeight="1" spans="1:21">
      <c r="A15" s="46"/>
      <c r="B15" s="47"/>
      <c r="C15" s="48"/>
      <c r="D15" s="47"/>
      <c r="E15" s="47"/>
      <c r="F15" s="46"/>
      <c r="G15" s="46"/>
      <c r="H15" s="46"/>
      <c r="I15" s="46"/>
      <c r="J15" s="46"/>
      <c r="K15" s="46"/>
      <c r="L15" s="73"/>
      <c r="M15" s="47"/>
      <c r="N15" s="46"/>
      <c r="O15" s="74" t="s">
        <v>6</v>
      </c>
      <c r="P15" s="75"/>
      <c r="Q15" s="75"/>
      <c r="R15" s="75"/>
      <c r="S15" s="75"/>
      <c r="T15" s="75"/>
      <c r="U15" s="82"/>
    </row>
    <row r="16" ht="45" customHeight="1" spans="1:21">
      <c r="A16" s="49" t="s">
        <v>7</v>
      </c>
      <c r="B16" s="50" t="s">
        <v>8</v>
      </c>
      <c r="C16" s="51" t="s">
        <v>9</v>
      </c>
      <c r="D16" s="52" t="s">
        <v>10</v>
      </c>
      <c r="E16" s="50" t="s">
        <v>11</v>
      </c>
      <c r="F16" s="49"/>
      <c r="G16" s="49"/>
      <c r="H16" s="49"/>
      <c r="I16" s="49"/>
      <c r="J16" s="49"/>
      <c r="K16" s="49"/>
      <c r="L16" s="76" t="s">
        <v>12</v>
      </c>
      <c r="M16" s="52"/>
      <c r="N16" s="53"/>
      <c r="O16" s="77" t="s">
        <v>13</v>
      </c>
      <c r="P16" s="78"/>
      <c r="Q16" s="83"/>
      <c r="R16" s="50" t="s">
        <v>14</v>
      </c>
      <c r="S16" s="50" t="s">
        <v>15</v>
      </c>
      <c r="T16" s="50" t="s">
        <v>16</v>
      </c>
      <c r="U16" s="50" t="s">
        <v>17</v>
      </c>
    </row>
    <row r="17" ht="65" customHeight="1" spans="1:21">
      <c r="A17" s="49"/>
      <c r="B17" s="50"/>
      <c r="C17" s="53" t="s">
        <v>19</v>
      </c>
      <c r="D17" s="53" t="s">
        <v>20</v>
      </c>
      <c r="E17" s="52" t="s">
        <v>21</v>
      </c>
      <c r="F17" s="51" t="s">
        <v>22</v>
      </c>
      <c r="G17" s="51" t="s">
        <v>23</v>
      </c>
      <c r="H17" s="51" t="s">
        <v>24</v>
      </c>
      <c r="I17" s="51" t="s">
        <v>25</v>
      </c>
      <c r="J17" s="51" t="s">
        <v>26</v>
      </c>
      <c r="K17" s="51" t="s">
        <v>27</v>
      </c>
      <c r="L17" s="79" t="s">
        <v>28</v>
      </c>
      <c r="M17" s="49" t="s">
        <v>29</v>
      </c>
      <c r="N17" s="53" t="s">
        <v>30</v>
      </c>
      <c r="O17" s="50" t="s">
        <v>31</v>
      </c>
      <c r="P17" s="50" t="s">
        <v>32</v>
      </c>
      <c r="Q17" s="50" t="s">
        <v>33</v>
      </c>
      <c r="R17" s="52" t="s">
        <v>34</v>
      </c>
      <c r="S17" s="52" t="s">
        <v>34</v>
      </c>
      <c r="T17" s="52" t="s">
        <v>34</v>
      </c>
      <c r="U17" s="52" t="s">
        <v>34</v>
      </c>
    </row>
    <row r="18" ht="25" customHeight="1" spans="1:22">
      <c r="A18" s="54">
        <v>1634960</v>
      </c>
      <c r="B18" s="54" t="s">
        <v>35</v>
      </c>
      <c r="C18" s="51" t="s">
        <v>41</v>
      </c>
      <c r="D18" s="55">
        <v>9</v>
      </c>
      <c r="E18" s="56" t="s">
        <v>37</v>
      </c>
      <c r="F18" s="54">
        <v>2</v>
      </c>
      <c r="G18" s="54">
        <v>3</v>
      </c>
      <c r="H18" s="54">
        <v>3</v>
      </c>
      <c r="I18" s="54">
        <v>2</v>
      </c>
      <c r="J18" s="54">
        <v>1</v>
      </c>
      <c r="K18" s="54">
        <v>1</v>
      </c>
      <c r="L18" s="80">
        <f>SUM(F18:K18)</f>
        <v>12</v>
      </c>
      <c r="M18" s="55">
        <v>1</v>
      </c>
      <c r="N18" s="53">
        <f>L18*M18*D18</f>
        <v>108</v>
      </c>
      <c r="O18" s="81">
        <v>0.6</v>
      </c>
      <c r="P18" s="81">
        <v>0.4</v>
      </c>
      <c r="Q18" s="81">
        <v>0.36</v>
      </c>
      <c r="R18" s="54">
        <v>11.6</v>
      </c>
      <c r="S18" s="81">
        <f>R18*D18</f>
        <v>104.4</v>
      </c>
      <c r="T18" s="54">
        <v>10.5</v>
      </c>
      <c r="U18" s="81">
        <f>T18*D18</f>
        <v>94.5</v>
      </c>
      <c r="V18" s="31">
        <f>O18*P18*Q18*D18</f>
        <v>0.7776</v>
      </c>
    </row>
    <row r="19" ht="25" customHeight="1" spans="1:22">
      <c r="A19" s="54">
        <v>1634960</v>
      </c>
      <c r="B19" s="54" t="s">
        <v>35</v>
      </c>
      <c r="C19" s="51" t="s">
        <v>42</v>
      </c>
      <c r="D19" s="55">
        <v>7</v>
      </c>
      <c r="E19" s="56" t="s">
        <v>39</v>
      </c>
      <c r="F19" s="54">
        <v>1</v>
      </c>
      <c r="G19" s="54">
        <v>2</v>
      </c>
      <c r="H19" s="54">
        <v>3</v>
      </c>
      <c r="I19" s="54">
        <v>2</v>
      </c>
      <c r="J19" s="54">
        <v>2</v>
      </c>
      <c r="K19" s="54">
        <v>1</v>
      </c>
      <c r="L19" s="80">
        <f>SUM(F19:K19)</f>
        <v>11</v>
      </c>
      <c r="M19" s="55">
        <v>1</v>
      </c>
      <c r="N19" s="53">
        <f>L19*M19*D19</f>
        <v>77</v>
      </c>
      <c r="O19" s="81">
        <v>0.6</v>
      </c>
      <c r="P19" s="81">
        <v>0.4</v>
      </c>
      <c r="Q19" s="81">
        <v>0.36</v>
      </c>
      <c r="R19" s="54">
        <v>10.9</v>
      </c>
      <c r="S19" s="81">
        <f>R19*D19</f>
        <v>76.3</v>
      </c>
      <c r="T19" s="54">
        <v>9.8</v>
      </c>
      <c r="U19" s="81">
        <f>T19*D19</f>
        <v>68.6</v>
      </c>
      <c r="V19" s="31">
        <f>O19*P19*Q19*D19</f>
        <v>0.6048</v>
      </c>
    </row>
    <row r="20" ht="25" customHeight="1" spans="1:21">
      <c r="A20" s="57" t="s">
        <v>40</v>
      </c>
      <c r="B20" s="47"/>
      <c r="C20" s="48"/>
      <c r="D20" s="58">
        <f>SUM(D18:D19)</f>
        <v>16</v>
      </c>
      <c r="E20" s="47"/>
      <c r="F20" s="47"/>
      <c r="G20" s="47"/>
      <c r="H20" s="47"/>
      <c r="I20" s="47"/>
      <c r="J20" s="47"/>
      <c r="K20" s="47"/>
      <c r="L20" s="73"/>
      <c r="M20" s="47"/>
      <c r="N20" s="58">
        <f>SUM(N18:N19)</f>
        <v>185</v>
      </c>
      <c r="O20" s="47"/>
      <c r="P20" s="47"/>
      <c r="Q20" s="47"/>
      <c r="R20" s="84"/>
      <c r="S20" s="57">
        <f>SUM(S18:S19)</f>
        <v>180.7</v>
      </c>
      <c r="T20" s="52"/>
      <c r="U20" s="57">
        <f>SUM(U18:U19)</f>
        <v>163.1</v>
      </c>
    </row>
    <row r="21" ht="25" customHeight="1"/>
    <row r="22" ht="45" customHeight="1" spans="1:21">
      <c r="A22" s="49" t="s">
        <v>7</v>
      </c>
      <c r="B22" s="50" t="s">
        <v>8</v>
      </c>
      <c r="C22" s="51" t="s">
        <v>9</v>
      </c>
      <c r="D22" s="52" t="s">
        <v>10</v>
      </c>
      <c r="E22" s="50" t="s">
        <v>11</v>
      </c>
      <c r="F22" s="49"/>
      <c r="G22" s="49"/>
      <c r="H22" s="49"/>
      <c r="I22" s="49"/>
      <c r="J22" s="49"/>
      <c r="K22" s="49"/>
      <c r="L22" s="76" t="s">
        <v>12</v>
      </c>
      <c r="M22" s="52"/>
      <c r="N22" s="53"/>
      <c r="O22" s="77" t="s">
        <v>13</v>
      </c>
      <c r="P22" s="78"/>
      <c r="Q22" s="83"/>
      <c r="R22" s="50" t="s">
        <v>14</v>
      </c>
      <c r="S22" s="50" t="s">
        <v>15</v>
      </c>
      <c r="T22" s="50" t="s">
        <v>16</v>
      </c>
      <c r="U22" s="50" t="s">
        <v>17</v>
      </c>
    </row>
    <row r="23" ht="65" customHeight="1" spans="1:21">
      <c r="A23" s="49"/>
      <c r="B23" s="50"/>
      <c r="C23" s="53" t="s">
        <v>19</v>
      </c>
      <c r="D23" s="53" t="s">
        <v>20</v>
      </c>
      <c r="E23" s="52" t="s">
        <v>21</v>
      </c>
      <c r="F23" s="51" t="s">
        <v>22</v>
      </c>
      <c r="G23" s="51" t="s">
        <v>23</v>
      </c>
      <c r="H23" s="51" t="s">
        <v>24</v>
      </c>
      <c r="I23" s="51" t="s">
        <v>25</v>
      </c>
      <c r="J23" s="51" t="s">
        <v>26</v>
      </c>
      <c r="K23" s="51" t="s">
        <v>27</v>
      </c>
      <c r="L23" s="79" t="s">
        <v>28</v>
      </c>
      <c r="M23" s="49" t="s">
        <v>29</v>
      </c>
      <c r="N23" s="53" t="s">
        <v>30</v>
      </c>
      <c r="O23" s="50" t="s">
        <v>31</v>
      </c>
      <c r="P23" s="50" t="s">
        <v>32</v>
      </c>
      <c r="Q23" s="50" t="s">
        <v>33</v>
      </c>
      <c r="R23" s="52" t="s">
        <v>34</v>
      </c>
      <c r="S23" s="52" t="s">
        <v>34</v>
      </c>
      <c r="T23" s="52" t="s">
        <v>34</v>
      </c>
      <c r="U23" s="52" t="s">
        <v>34</v>
      </c>
    </row>
    <row r="24" ht="25" customHeight="1" spans="1:22">
      <c r="A24" s="54">
        <v>1634958</v>
      </c>
      <c r="B24" s="54" t="s">
        <v>35</v>
      </c>
      <c r="C24" s="51" t="s">
        <v>43</v>
      </c>
      <c r="D24" s="55">
        <v>21</v>
      </c>
      <c r="E24" s="56" t="s">
        <v>37</v>
      </c>
      <c r="F24" s="54">
        <v>2</v>
      </c>
      <c r="G24" s="54">
        <v>3</v>
      </c>
      <c r="H24" s="54">
        <v>3</v>
      </c>
      <c r="I24" s="54">
        <v>2</v>
      </c>
      <c r="J24" s="54">
        <v>1</v>
      </c>
      <c r="K24" s="54">
        <v>1</v>
      </c>
      <c r="L24" s="80">
        <f>SUM(F24:K24)</f>
        <v>12</v>
      </c>
      <c r="M24" s="55">
        <v>1</v>
      </c>
      <c r="N24" s="53">
        <f>L24*M24*D24</f>
        <v>252</v>
      </c>
      <c r="O24" s="81">
        <v>0.6</v>
      </c>
      <c r="P24" s="81">
        <v>0.4</v>
      </c>
      <c r="Q24" s="81">
        <v>0.36</v>
      </c>
      <c r="R24" s="54">
        <v>11.6</v>
      </c>
      <c r="S24" s="81">
        <f>R24*D24</f>
        <v>243.6</v>
      </c>
      <c r="T24" s="54">
        <v>10.5</v>
      </c>
      <c r="U24" s="81">
        <f>T24*D24</f>
        <v>220.5</v>
      </c>
      <c r="V24" s="31">
        <f>O24*P24*Q24*D24</f>
        <v>1.8144</v>
      </c>
    </row>
    <row r="25" ht="25" customHeight="1" spans="1:22">
      <c r="A25" s="54">
        <v>1634958</v>
      </c>
      <c r="B25" s="54" t="s">
        <v>35</v>
      </c>
      <c r="C25" s="51" t="s">
        <v>44</v>
      </c>
      <c r="D25" s="55">
        <v>20</v>
      </c>
      <c r="E25" s="56" t="s">
        <v>39</v>
      </c>
      <c r="F25" s="54">
        <v>1</v>
      </c>
      <c r="G25" s="54">
        <v>2</v>
      </c>
      <c r="H25" s="54">
        <v>3</v>
      </c>
      <c r="I25" s="54">
        <v>2</v>
      </c>
      <c r="J25" s="54">
        <v>2</v>
      </c>
      <c r="K25" s="54">
        <v>1</v>
      </c>
      <c r="L25" s="80">
        <f>SUM(F25:K25)</f>
        <v>11</v>
      </c>
      <c r="M25" s="55">
        <v>1</v>
      </c>
      <c r="N25" s="53">
        <f>L25*M25*D25</f>
        <v>220</v>
      </c>
      <c r="O25" s="81">
        <v>0.6</v>
      </c>
      <c r="P25" s="81">
        <v>0.4</v>
      </c>
      <c r="Q25" s="81">
        <v>0.36</v>
      </c>
      <c r="R25" s="54">
        <v>10.9</v>
      </c>
      <c r="S25" s="81">
        <f>R25*D25</f>
        <v>218</v>
      </c>
      <c r="T25" s="54">
        <v>9.8</v>
      </c>
      <c r="U25" s="81">
        <f>T25*D25</f>
        <v>196</v>
      </c>
      <c r="V25" s="31">
        <f>O25*P25*Q25*D25</f>
        <v>1.728</v>
      </c>
    </row>
    <row r="26" ht="25" customHeight="1" spans="1:21">
      <c r="A26" s="57" t="s">
        <v>40</v>
      </c>
      <c r="B26" s="47"/>
      <c r="C26" s="48"/>
      <c r="D26" s="58">
        <f>SUM(D24:D25)</f>
        <v>41</v>
      </c>
      <c r="E26" s="47"/>
      <c r="F26" s="47"/>
      <c r="G26" s="47"/>
      <c r="H26" s="47"/>
      <c r="I26" s="47"/>
      <c r="J26" s="47"/>
      <c r="K26" s="47"/>
      <c r="L26" s="73"/>
      <c r="M26" s="47"/>
      <c r="N26" s="58">
        <f>SUM(N24:N25)</f>
        <v>472</v>
      </c>
      <c r="O26" s="47"/>
      <c r="P26" s="47"/>
      <c r="Q26" s="47"/>
      <c r="R26" s="84"/>
      <c r="S26" s="57">
        <f>SUM(S24:S25)</f>
        <v>461.6</v>
      </c>
      <c r="T26" s="52"/>
      <c r="U26" s="57">
        <f>SUM(U24:U25)</f>
        <v>416.5</v>
      </c>
    </row>
    <row r="27" ht="25" customHeight="1"/>
    <row r="28" ht="45" customHeight="1" spans="1:21">
      <c r="A28" s="49" t="s">
        <v>7</v>
      </c>
      <c r="B28" s="50" t="s">
        <v>8</v>
      </c>
      <c r="C28" s="51" t="s">
        <v>9</v>
      </c>
      <c r="D28" s="52" t="s">
        <v>10</v>
      </c>
      <c r="E28" s="50" t="s">
        <v>11</v>
      </c>
      <c r="F28" s="49"/>
      <c r="G28" s="49"/>
      <c r="H28" s="49"/>
      <c r="I28" s="49"/>
      <c r="J28" s="49"/>
      <c r="K28" s="49"/>
      <c r="L28" s="76" t="s">
        <v>12</v>
      </c>
      <c r="M28" s="52"/>
      <c r="N28" s="53"/>
      <c r="O28" s="77" t="s">
        <v>13</v>
      </c>
      <c r="P28" s="78"/>
      <c r="Q28" s="83"/>
      <c r="R28" s="50" t="s">
        <v>14</v>
      </c>
      <c r="S28" s="50" t="s">
        <v>15</v>
      </c>
      <c r="T28" s="50" t="s">
        <v>16</v>
      </c>
      <c r="U28" s="50" t="s">
        <v>17</v>
      </c>
    </row>
    <row r="29" ht="65" customHeight="1" spans="1:21">
      <c r="A29" s="49"/>
      <c r="B29" s="50"/>
      <c r="C29" s="53" t="s">
        <v>19</v>
      </c>
      <c r="D29" s="53" t="s">
        <v>20</v>
      </c>
      <c r="E29" s="52" t="s">
        <v>21</v>
      </c>
      <c r="F29" s="51" t="s">
        <v>22</v>
      </c>
      <c r="G29" s="51" t="s">
        <v>23</v>
      </c>
      <c r="H29" s="51" t="s">
        <v>24</v>
      </c>
      <c r="I29" s="51" t="s">
        <v>25</v>
      </c>
      <c r="J29" s="51" t="s">
        <v>26</v>
      </c>
      <c r="K29" s="51" t="s">
        <v>27</v>
      </c>
      <c r="L29" s="79" t="s">
        <v>28</v>
      </c>
      <c r="M29" s="49" t="s">
        <v>29</v>
      </c>
      <c r="N29" s="53" t="s">
        <v>30</v>
      </c>
      <c r="O29" s="50" t="s">
        <v>31</v>
      </c>
      <c r="P29" s="50" t="s">
        <v>32</v>
      </c>
      <c r="Q29" s="50" t="s">
        <v>33</v>
      </c>
      <c r="R29" s="52" t="s">
        <v>34</v>
      </c>
      <c r="S29" s="52" t="s">
        <v>34</v>
      </c>
      <c r="T29" s="52" t="s">
        <v>34</v>
      </c>
      <c r="U29" s="52" t="s">
        <v>34</v>
      </c>
    </row>
    <row r="30" ht="25" customHeight="1" spans="1:22">
      <c r="A30" s="54">
        <v>1634895</v>
      </c>
      <c r="B30" s="54" t="s">
        <v>35</v>
      </c>
      <c r="C30" s="51" t="s">
        <v>45</v>
      </c>
      <c r="D30" s="55">
        <v>4</v>
      </c>
      <c r="E30" s="56" t="s">
        <v>37</v>
      </c>
      <c r="F30" s="54">
        <v>2</v>
      </c>
      <c r="G30" s="54">
        <v>3</v>
      </c>
      <c r="H30" s="54">
        <v>3</v>
      </c>
      <c r="I30" s="54">
        <v>2</v>
      </c>
      <c r="J30" s="54">
        <v>1</v>
      </c>
      <c r="K30" s="54">
        <v>1</v>
      </c>
      <c r="L30" s="80">
        <f>SUM(F30:K30)</f>
        <v>12</v>
      </c>
      <c r="M30" s="55">
        <v>1</v>
      </c>
      <c r="N30" s="53">
        <f>L30*M30*D30</f>
        <v>48</v>
      </c>
      <c r="O30" s="81">
        <v>0.6</v>
      </c>
      <c r="P30" s="81">
        <v>0.4</v>
      </c>
      <c r="Q30" s="81">
        <v>0.36</v>
      </c>
      <c r="R30" s="54">
        <v>11.6</v>
      </c>
      <c r="S30" s="81">
        <f>R30*D30</f>
        <v>46.4</v>
      </c>
      <c r="T30" s="54">
        <v>10.5</v>
      </c>
      <c r="U30" s="81">
        <f>T30*D30</f>
        <v>42</v>
      </c>
      <c r="V30" s="31">
        <f>O30*P30*Q30*D30</f>
        <v>0.3456</v>
      </c>
    </row>
    <row r="31" ht="25" customHeight="1" spans="1:22">
      <c r="A31" s="54">
        <v>1634895</v>
      </c>
      <c r="B31" s="54" t="s">
        <v>35</v>
      </c>
      <c r="C31" s="51" t="s">
        <v>46</v>
      </c>
      <c r="D31" s="55">
        <v>3</v>
      </c>
      <c r="E31" s="56" t="s">
        <v>39</v>
      </c>
      <c r="F31" s="54">
        <v>1</v>
      </c>
      <c r="G31" s="54">
        <v>2</v>
      </c>
      <c r="H31" s="54">
        <v>3</v>
      </c>
      <c r="I31" s="54">
        <v>2</v>
      </c>
      <c r="J31" s="54">
        <v>2</v>
      </c>
      <c r="K31" s="54">
        <v>1</v>
      </c>
      <c r="L31" s="80">
        <f>SUM(F31:K31)</f>
        <v>11</v>
      </c>
      <c r="M31" s="55">
        <v>1</v>
      </c>
      <c r="N31" s="53">
        <f>L31*M31*D31</f>
        <v>33</v>
      </c>
      <c r="O31" s="81">
        <v>0.6</v>
      </c>
      <c r="P31" s="81">
        <v>0.4</v>
      </c>
      <c r="Q31" s="81">
        <v>0.36</v>
      </c>
      <c r="R31" s="54">
        <v>10.9</v>
      </c>
      <c r="S31" s="81">
        <f>R31*D31</f>
        <v>32.7</v>
      </c>
      <c r="T31" s="54">
        <v>9.8</v>
      </c>
      <c r="U31" s="81">
        <f>T31*D31</f>
        <v>29.4</v>
      </c>
      <c r="V31" s="31">
        <f>O31*P31*Q31*D31</f>
        <v>0.2592</v>
      </c>
    </row>
    <row r="32" ht="25" customHeight="1" spans="1:21">
      <c r="A32" s="57" t="s">
        <v>40</v>
      </c>
      <c r="B32" s="47"/>
      <c r="C32" s="48"/>
      <c r="D32" s="58">
        <f>SUM(D30:D31)</f>
        <v>7</v>
      </c>
      <c r="E32" s="47"/>
      <c r="F32" s="47"/>
      <c r="G32" s="47"/>
      <c r="H32" s="47"/>
      <c r="I32" s="47"/>
      <c r="J32" s="47"/>
      <c r="K32" s="47"/>
      <c r="L32" s="73"/>
      <c r="M32" s="47"/>
      <c r="N32" s="58">
        <f>SUM(N30:N31)</f>
        <v>81</v>
      </c>
      <c r="O32" s="47"/>
      <c r="P32" s="47"/>
      <c r="Q32" s="47"/>
      <c r="R32" s="84"/>
      <c r="S32" s="57">
        <f>SUM(S30:S31)</f>
        <v>79.1</v>
      </c>
      <c r="T32" s="52"/>
      <c r="U32" s="57">
        <f>SUM(U30:U31)</f>
        <v>71.4</v>
      </c>
    </row>
    <row r="33" ht="25" customHeight="1"/>
    <row r="34" ht="45" customHeight="1" spans="1:21">
      <c r="A34" s="49" t="s">
        <v>7</v>
      </c>
      <c r="B34" s="50" t="s">
        <v>8</v>
      </c>
      <c r="C34" s="51" t="s">
        <v>9</v>
      </c>
      <c r="D34" s="52" t="s">
        <v>10</v>
      </c>
      <c r="E34" s="50" t="s">
        <v>11</v>
      </c>
      <c r="F34" s="49"/>
      <c r="G34" s="49"/>
      <c r="H34" s="49"/>
      <c r="I34" s="49"/>
      <c r="J34" s="49"/>
      <c r="K34" s="49"/>
      <c r="L34" s="76" t="s">
        <v>12</v>
      </c>
      <c r="M34" s="52"/>
      <c r="N34" s="53"/>
      <c r="O34" s="77" t="s">
        <v>13</v>
      </c>
      <c r="P34" s="78"/>
      <c r="Q34" s="83"/>
      <c r="R34" s="50" t="s">
        <v>14</v>
      </c>
      <c r="S34" s="50" t="s">
        <v>15</v>
      </c>
      <c r="T34" s="50" t="s">
        <v>16</v>
      </c>
      <c r="U34" s="50" t="s">
        <v>17</v>
      </c>
    </row>
    <row r="35" ht="65" customHeight="1" spans="1:21">
      <c r="A35" s="49"/>
      <c r="B35" s="50"/>
      <c r="C35" s="53" t="s">
        <v>19</v>
      </c>
      <c r="D35" s="53" t="s">
        <v>20</v>
      </c>
      <c r="E35" s="52" t="s">
        <v>21</v>
      </c>
      <c r="F35" s="51" t="s">
        <v>22</v>
      </c>
      <c r="G35" s="51" t="s">
        <v>23</v>
      </c>
      <c r="H35" s="51" t="s">
        <v>24</v>
      </c>
      <c r="I35" s="51" t="s">
        <v>25</v>
      </c>
      <c r="J35" s="51" t="s">
        <v>26</v>
      </c>
      <c r="K35" s="51" t="s">
        <v>27</v>
      </c>
      <c r="L35" s="79" t="s">
        <v>28</v>
      </c>
      <c r="M35" s="49" t="s">
        <v>29</v>
      </c>
      <c r="N35" s="53" t="s">
        <v>30</v>
      </c>
      <c r="O35" s="50" t="s">
        <v>31</v>
      </c>
      <c r="P35" s="50" t="s">
        <v>32</v>
      </c>
      <c r="Q35" s="50" t="s">
        <v>33</v>
      </c>
      <c r="R35" s="52" t="s">
        <v>34</v>
      </c>
      <c r="S35" s="52" t="s">
        <v>34</v>
      </c>
      <c r="T35" s="52" t="s">
        <v>34</v>
      </c>
      <c r="U35" s="52" t="s">
        <v>34</v>
      </c>
    </row>
    <row r="36" ht="25" customHeight="1" spans="1:22">
      <c r="A36" s="54">
        <v>1634957</v>
      </c>
      <c r="B36" s="54" t="s">
        <v>35</v>
      </c>
      <c r="C36" s="51" t="s">
        <v>44</v>
      </c>
      <c r="D36" s="55">
        <v>20</v>
      </c>
      <c r="E36" s="56" t="s">
        <v>37</v>
      </c>
      <c r="F36" s="54">
        <v>2</v>
      </c>
      <c r="G36" s="54">
        <v>3</v>
      </c>
      <c r="H36" s="54">
        <v>3</v>
      </c>
      <c r="I36" s="54">
        <v>2</v>
      </c>
      <c r="J36" s="54">
        <v>1</v>
      </c>
      <c r="K36" s="54">
        <v>1</v>
      </c>
      <c r="L36" s="80">
        <f>SUM(F36:K36)</f>
        <v>12</v>
      </c>
      <c r="M36" s="55">
        <v>1</v>
      </c>
      <c r="N36" s="53">
        <f>L36*M36*D36</f>
        <v>240</v>
      </c>
      <c r="O36" s="81">
        <v>0.6</v>
      </c>
      <c r="P36" s="81">
        <v>0.4</v>
      </c>
      <c r="Q36" s="81">
        <v>0.36</v>
      </c>
      <c r="R36" s="54">
        <v>11.6</v>
      </c>
      <c r="S36" s="81">
        <f>R36*D36</f>
        <v>232</v>
      </c>
      <c r="T36" s="54">
        <v>10.5</v>
      </c>
      <c r="U36" s="81">
        <f>T36*D36</f>
        <v>210</v>
      </c>
      <c r="V36" s="31">
        <f>O36*P36*Q36*D36</f>
        <v>1.728</v>
      </c>
    </row>
    <row r="37" ht="25" customHeight="1" spans="1:22">
      <c r="A37" s="54">
        <v>1634957</v>
      </c>
      <c r="B37" s="54" t="s">
        <v>35</v>
      </c>
      <c r="C37" s="51" t="s">
        <v>47</v>
      </c>
      <c r="D37" s="55">
        <v>16</v>
      </c>
      <c r="E37" s="56" t="s">
        <v>39</v>
      </c>
      <c r="F37" s="54">
        <v>1</v>
      </c>
      <c r="G37" s="54">
        <v>2</v>
      </c>
      <c r="H37" s="54">
        <v>3</v>
      </c>
      <c r="I37" s="54">
        <v>2</v>
      </c>
      <c r="J37" s="54">
        <v>2</v>
      </c>
      <c r="K37" s="54">
        <v>1</v>
      </c>
      <c r="L37" s="80">
        <f>SUM(F37:K37)</f>
        <v>11</v>
      </c>
      <c r="M37" s="55">
        <v>1</v>
      </c>
      <c r="N37" s="53">
        <f>L37*M37*D37</f>
        <v>176</v>
      </c>
      <c r="O37" s="81">
        <v>0.6</v>
      </c>
      <c r="P37" s="81">
        <v>0.4</v>
      </c>
      <c r="Q37" s="81">
        <v>0.36</v>
      </c>
      <c r="R37" s="54">
        <v>10.9</v>
      </c>
      <c r="S37" s="81">
        <f>R37*D37</f>
        <v>174.4</v>
      </c>
      <c r="T37" s="54">
        <v>9.8</v>
      </c>
      <c r="U37" s="81">
        <f>T37*D37</f>
        <v>156.8</v>
      </c>
      <c r="V37" s="31">
        <f>O37*P37*Q37*D37</f>
        <v>1.3824</v>
      </c>
    </row>
    <row r="38" ht="25" customHeight="1" spans="1:21">
      <c r="A38" s="57" t="s">
        <v>40</v>
      </c>
      <c r="B38" s="47"/>
      <c r="C38" s="48"/>
      <c r="D38" s="58">
        <f>SUM(D36:D37)</f>
        <v>36</v>
      </c>
      <c r="E38" s="47"/>
      <c r="F38" s="47"/>
      <c r="G38" s="47"/>
      <c r="H38" s="47"/>
      <c r="I38" s="47"/>
      <c r="J38" s="47"/>
      <c r="K38" s="47"/>
      <c r="L38" s="73"/>
      <c r="M38" s="47"/>
      <c r="N38" s="58">
        <f>SUM(N36:N37)</f>
        <v>416</v>
      </c>
      <c r="O38" s="47"/>
      <c r="P38" s="47"/>
      <c r="Q38" s="47"/>
      <c r="R38" s="84"/>
      <c r="S38" s="57">
        <f>SUM(S36:S37)</f>
        <v>406.4</v>
      </c>
      <c r="T38" s="52"/>
      <c r="U38" s="57">
        <f>SUM(U36:U37)</f>
        <v>366.8</v>
      </c>
    </row>
    <row r="39" ht="25" customHeight="1"/>
    <row r="40" ht="45" customHeight="1" spans="1:21">
      <c r="A40" s="49" t="s">
        <v>7</v>
      </c>
      <c r="B40" s="50" t="s">
        <v>8</v>
      </c>
      <c r="C40" s="51" t="s">
        <v>9</v>
      </c>
      <c r="D40" s="52" t="s">
        <v>10</v>
      </c>
      <c r="E40" s="50" t="s">
        <v>11</v>
      </c>
      <c r="F40" s="59" t="s">
        <v>48</v>
      </c>
      <c r="G40" s="60"/>
      <c r="H40" s="60"/>
      <c r="I40" s="60"/>
      <c r="J40" s="60"/>
      <c r="K40" s="60"/>
      <c r="L40" s="76" t="s">
        <v>12</v>
      </c>
      <c r="M40" s="52"/>
      <c r="N40" s="53"/>
      <c r="O40" s="77" t="s">
        <v>13</v>
      </c>
      <c r="P40" s="78"/>
      <c r="Q40" s="83"/>
      <c r="R40" s="50" t="s">
        <v>14</v>
      </c>
      <c r="S40" s="50" t="s">
        <v>15</v>
      </c>
      <c r="T40" s="50" t="s">
        <v>16</v>
      </c>
      <c r="U40" s="50" t="s">
        <v>17</v>
      </c>
    </row>
    <row r="41" ht="65" customHeight="1" spans="1:21">
      <c r="A41" s="49"/>
      <c r="B41" s="50"/>
      <c r="C41" s="53" t="s">
        <v>19</v>
      </c>
      <c r="D41" s="53" t="s">
        <v>20</v>
      </c>
      <c r="E41" s="52" t="s">
        <v>21</v>
      </c>
      <c r="F41" s="51" t="s">
        <v>22</v>
      </c>
      <c r="G41" s="51" t="s">
        <v>23</v>
      </c>
      <c r="H41" s="51" t="s">
        <v>24</v>
      </c>
      <c r="I41" s="51" t="s">
        <v>25</v>
      </c>
      <c r="J41" s="51" t="s">
        <v>26</v>
      </c>
      <c r="K41" s="51" t="s">
        <v>27</v>
      </c>
      <c r="L41" s="79" t="s">
        <v>28</v>
      </c>
      <c r="M41" s="49" t="s">
        <v>29</v>
      </c>
      <c r="N41" s="53" t="s">
        <v>30</v>
      </c>
      <c r="O41" s="50" t="s">
        <v>31</v>
      </c>
      <c r="P41" s="50" t="s">
        <v>32</v>
      </c>
      <c r="Q41" s="50" t="s">
        <v>33</v>
      </c>
      <c r="R41" s="52" t="s">
        <v>34</v>
      </c>
      <c r="S41" s="52" t="s">
        <v>34</v>
      </c>
      <c r="T41" s="52" t="s">
        <v>34</v>
      </c>
      <c r="U41" s="52" t="s">
        <v>34</v>
      </c>
    </row>
    <row r="42" ht="25" customHeight="1" spans="1:22">
      <c r="A42" s="54">
        <v>1634894</v>
      </c>
      <c r="B42" s="54" t="s">
        <v>35</v>
      </c>
      <c r="C42" s="51" t="s">
        <v>43</v>
      </c>
      <c r="D42" s="55">
        <v>21</v>
      </c>
      <c r="E42" s="56" t="s">
        <v>37</v>
      </c>
      <c r="F42" s="54">
        <v>2</v>
      </c>
      <c r="G42" s="54">
        <v>3</v>
      </c>
      <c r="H42" s="54">
        <v>3</v>
      </c>
      <c r="I42" s="54">
        <v>2</v>
      </c>
      <c r="J42" s="54">
        <v>1</v>
      </c>
      <c r="K42" s="54">
        <v>1</v>
      </c>
      <c r="L42" s="80">
        <f>SUM(F42:K42)</f>
        <v>12</v>
      </c>
      <c r="M42" s="55">
        <v>1</v>
      </c>
      <c r="N42" s="53">
        <f>L42*M42*D42</f>
        <v>252</v>
      </c>
      <c r="O42" s="81">
        <v>0.6</v>
      </c>
      <c r="P42" s="81">
        <v>0.4</v>
      </c>
      <c r="Q42" s="81">
        <v>0.36</v>
      </c>
      <c r="R42" s="54">
        <v>11.6</v>
      </c>
      <c r="S42" s="81">
        <f>R42*D42</f>
        <v>243.6</v>
      </c>
      <c r="T42" s="54">
        <v>10.5</v>
      </c>
      <c r="U42" s="81">
        <f>T42*D42</f>
        <v>220.5</v>
      </c>
      <c r="V42" s="31">
        <f>O42*P42*Q42*D42</f>
        <v>1.8144</v>
      </c>
    </row>
    <row r="43" ht="25" customHeight="1" spans="1:22">
      <c r="A43" s="54">
        <v>1634894</v>
      </c>
      <c r="B43" s="54" t="s">
        <v>35</v>
      </c>
      <c r="C43" s="51" t="s">
        <v>47</v>
      </c>
      <c r="D43" s="55">
        <v>16</v>
      </c>
      <c r="E43" s="56" t="s">
        <v>39</v>
      </c>
      <c r="F43" s="54">
        <v>2</v>
      </c>
      <c r="G43" s="54">
        <v>3</v>
      </c>
      <c r="H43" s="54">
        <v>3</v>
      </c>
      <c r="I43" s="54">
        <v>2</v>
      </c>
      <c r="J43" s="54">
        <v>1</v>
      </c>
      <c r="K43" s="54">
        <v>1</v>
      </c>
      <c r="L43" s="80">
        <f>SUM(F43:K43)</f>
        <v>12</v>
      </c>
      <c r="M43" s="55">
        <v>1</v>
      </c>
      <c r="N43" s="53">
        <f>L43*M43*D43</f>
        <v>192</v>
      </c>
      <c r="O43" s="81">
        <v>0.6</v>
      </c>
      <c r="P43" s="81">
        <v>0.4</v>
      </c>
      <c r="Q43" s="81">
        <v>0.36</v>
      </c>
      <c r="R43" s="54">
        <v>11.6</v>
      </c>
      <c r="S43" s="81">
        <f>R43*D43</f>
        <v>185.6</v>
      </c>
      <c r="T43" s="54">
        <v>10.5</v>
      </c>
      <c r="U43" s="81">
        <f>T43*D43</f>
        <v>168</v>
      </c>
      <c r="V43" s="31">
        <f>O43*P43*Q43*D43</f>
        <v>1.3824</v>
      </c>
    </row>
    <row r="44" ht="25" customHeight="1" spans="1:21">
      <c r="A44" s="57" t="s">
        <v>40</v>
      </c>
      <c r="B44" s="47"/>
      <c r="C44" s="48"/>
      <c r="D44" s="58">
        <f>SUM(D42:D43)</f>
        <v>37</v>
      </c>
      <c r="E44" s="47"/>
      <c r="F44" s="47"/>
      <c r="G44" s="47"/>
      <c r="H44" s="47"/>
      <c r="I44" s="47"/>
      <c r="J44" s="47"/>
      <c r="K44" s="47"/>
      <c r="L44" s="73"/>
      <c r="M44" s="47"/>
      <c r="N44" s="58">
        <f>SUM(N42:N43)</f>
        <v>444</v>
      </c>
      <c r="O44" s="47"/>
      <c r="P44" s="47"/>
      <c r="Q44" s="47"/>
      <c r="R44" s="84"/>
      <c r="S44" s="57">
        <f>SUM(S42:S43)</f>
        <v>429.2</v>
      </c>
      <c r="T44" s="52"/>
      <c r="U44" s="57">
        <f>SUM(U42:U43)</f>
        <v>388.5</v>
      </c>
    </row>
    <row r="45" ht="25" customHeight="1"/>
    <row r="46" ht="45" customHeight="1" spans="1:21">
      <c r="A46" s="49" t="s">
        <v>7</v>
      </c>
      <c r="B46" s="50" t="s">
        <v>8</v>
      </c>
      <c r="C46" s="51" t="s">
        <v>9</v>
      </c>
      <c r="D46" s="52" t="s">
        <v>10</v>
      </c>
      <c r="E46" s="50" t="s">
        <v>11</v>
      </c>
      <c r="F46" s="59" t="s">
        <v>49</v>
      </c>
      <c r="G46" s="60"/>
      <c r="H46" s="60"/>
      <c r="I46" s="60"/>
      <c r="J46" s="60"/>
      <c r="K46" s="60"/>
      <c r="L46" s="76" t="s">
        <v>12</v>
      </c>
      <c r="M46" s="52"/>
      <c r="N46" s="53"/>
      <c r="O46" s="77" t="s">
        <v>13</v>
      </c>
      <c r="P46" s="78"/>
      <c r="Q46" s="83"/>
      <c r="R46" s="50" t="s">
        <v>14</v>
      </c>
      <c r="S46" s="50" t="s">
        <v>15</v>
      </c>
      <c r="T46" s="50" t="s">
        <v>16</v>
      </c>
      <c r="U46" s="50" t="s">
        <v>17</v>
      </c>
    </row>
    <row r="47" ht="65" customHeight="1" spans="1:21">
      <c r="A47" s="49"/>
      <c r="B47" s="50"/>
      <c r="C47" s="53" t="s">
        <v>19</v>
      </c>
      <c r="D47" s="53" t="s">
        <v>20</v>
      </c>
      <c r="E47" s="52" t="s">
        <v>21</v>
      </c>
      <c r="F47" s="51" t="s">
        <v>22</v>
      </c>
      <c r="G47" s="51" t="s">
        <v>23</v>
      </c>
      <c r="H47" s="51" t="s">
        <v>24</v>
      </c>
      <c r="I47" s="51" t="s">
        <v>25</v>
      </c>
      <c r="J47" s="51" t="s">
        <v>26</v>
      </c>
      <c r="K47" s="51" t="s">
        <v>27</v>
      </c>
      <c r="L47" s="79" t="s">
        <v>28</v>
      </c>
      <c r="M47" s="49" t="s">
        <v>29</v>
      </c>
      <c r="N47" s="53" t="s">
        <v>30</v>
      </c>
      <c r="O47" s="50" t="s">
        <v>31</v>
      </c>
      <c r="P47" s="50" t="s">
        <v>32</v>
      </c>
      <c r="Q47" s="50" t="s">
        <v>33</v>
      </c>
      <c r="R47" s="52" t="s">
        <v>34</v>
      </c>
      <c r="S47" s="52" t="s">
        <v>34</v>
      </c>
      <c r="T47" s="52" t="s">
        <v>34</v>
      </c>
      <c r="U47" s="52" t="s">
        <v>34</v>
      </c>
    </row>
    <row r="48" ht="25" customHeight="1" spans="1:21">
      <c r="A48" s="54">
        <v>1634894</v>
      </c>
      <c r="B48" s="54" t="s">
        <v>35</v>
      </c>
      <c r="C48" s="51" t="s">
        <v>50</v>
      </c>
      <c r="D48" s="55">
        <v>18</v>
      </c>
      <c r="E48" s="56" t="s">
        <v>37</v>
      </c>
      <c r="F48" s="54">
        <v>1</v>
      </c>
      <c r="G48" s="54">
        <v>2</v>
      </c>
      <c r="H48" s="54">
        <v>3</v>
      </c>
      <c r="I48" s="54">
        <v>2</v>
      </c>
      <c r="J48" s="54">
        <v>2</v>
      </c>
      <c r="K48" s="54">
        <v>1</v>
      </c>
      <c r="L48" s="80">
        <f>SUM(F48:K48)</f>
        <v>11</v>
      </c>
      <c r="M48" s="55">
        <v>1</v>
      </c>
      <c r="N48" s="53">
        <f>L48*M48*D48</f>
        <v>198</v>
      </c>
      <c r="O48" s="81">
        <v>0.6</v>
      </c>
      <c r="P48" s="81">
        <v>0.4</v>
      </c>
      <c r="Q48" s="81">
        <v>0.36</v>
      </c>
      <c r="R48" s="54">
        <v>10.9</v>
      </c>
      <c r="S48" s="81">
        <f>R48*D48</f>
        <v>196.2</v>
      </c>
      <c r="T48" s="54">
        <v>9.8</v>
      </c>
      <c r="U48" s="81">
        <f>T48*D48</f>
        <v>176.4</v>
      </c>
    </row>
    <row r="49" ht="25" customHeight="1" spans="1:21">
      <c r="A49" s="54">
        <v>1634894</v>
      </c>
      <c r="B49" s="54" t="s">
        <v>35</v>
      </c>
      <c r="C49" s="51" t="s">
        <v>51</v>
      </c>
      <c r="D49" s="55">
        <v>15</v>
      </c>
      <c r="E49" s="56" t="s">
        <v>39</v>
      </c>
      <c r="F49" s="54">
        <v>1</v>
      </c>
      <c r="G49" s="54">
        <v>2</v>
      </c>
      <c r="H49" s="54">
        <v>3</v>
      </c>
      <c r="I49" s="54">
        <v>2</v>
      </c>
      <c r="J49" s="54">
        <v>2</v>
      </c>
      <c r="K49" s="54">
        <v>1</v>
      </c>
      <c r="L49" s="80">
        <f>SUM(F49:K49)</f>
        <v>11</v>
      </c>
      <c r="M49" s="55">
        <v>1</v>
      </c>
      <c r="N49" s="53">
        <f>L49*M49*D49</f>
        <v>165</v>
      </c>
      <c r="O49" s="81">
        <v>0.6</v>
      </c>
      <c r="P49" s="81">
        <v>0.4</v>
      </c>
      <c r="Q49" s="81">
        <v>0.36</v>
      </c>
      <c r="R49" s="54">
        <v>10.9</v>
      </c>
      <c r="S49" s="81">
        <f>R49*D49</f>
        <v>163.5</v>
      </c>
      <c r="T49" s="54">
        <v>9.8</v>
      </c>
      <c r="U49" s="81">
        <f>T49*D49</f>
        <v>147</v>
      </c>
    </row>
    <row r="50" ht="25" customHeight="1" spans="1:21">
      <c r="A50" s="57" t="s">
        <v>40</v>
      </c>
      <c r="B50" s="47"/>
      <c r="C50" s="48"/>
      <c r="D50" s="58">
        <f>SUM(D48:D49)</f>
        <v>33</v>
      </c>
      <c r="E50" s="47"/>
      <c r="F50" s="47"/>
      <c r="G50" s="47"/>
      <c r="H50" s="47"/>
      <c r="I50" s="47"/>
      <c r="J50" s="47"/>
      <c r="K50" s="47"/>
      <c r="L50" s="73"/>
      <c r="M50" s="47"/>
      <c r="N50" s="58">
        <f>SUM(N48:N49)</f>
        <v>363</v>
      </c>
      <c r="O50" s="47"/>
      <c r="P50" s="47"/>
      <c r="Q50" s="47"/>
      <c r="R50" s="84"/>
      <c r="S50" s="57">
        <f>SUM(S48:S49)</f>
        <v>359.7</v>
      </c>
      <c r="T50" s="52"/>
      <c r="U50" s="57">
        <f>SUM(U48:U49)</f>
        <v>323.4</v>
      </c>
    </row>
  </sheetData>
  <mergeCells count="65">
    <mergeCell ref="A1:T1"/>
    <mergeCell ref="A2:T2"/>
    <mergeCell ref="A3:T3"/>
    <mergeCell ref="A5:T5"/>
    <mergeCell ref="B7:E7"/>
    <mergeCell ref="A8:N8"/>
    <mergeCell ref="O8:U8"/>
    <mergeCell ref="F9:K9"/>
    <mergeCell ref="L9:N9"/>
    <mergeCell ref="O9:Q9"/>
    <mergeCell ref="B13:C13"/>
    <mergeCell ref="E13:M13"/>
    <mergeCell ref="O13:Q13"/>
    <mergeCell ref="A15:N15"/>
    <mergeCell ref="O15:U15"/>
    <mergeCell ref="F16:K16"/>
    <mergeCell ref="L16:N16"/>
    <mergeCell ref="O16:Q16"/>
    <mergeCell ref="B20:C20"/>
    <mergeCell ref="E20:M20"/>
    <mergeCell ref="O20:Q20"/>
    <mergeCell ref="F22:K22"/>
    <mergeCell ref="L22:N22"/>
    <mergeCell ref="O22:Q22"/>
    <mergeCell ref="B26:C26"/>
    <mergeCell ref="E26:M26"/>
    <mergeCell ref="O26:Q26"/>
    <mergeCell ref="F28:K28"/>
    <mergeCell ref="L28:N28"/>
    <mergeCell ref="O28:Q28"/>
    <mergeCell ref="B32:C32"/>
    <mergeCell ref="E32:M32"/>
    <mergeCell ref="O32:Q32"/>
    <mergeCell ref="F34:K34"/>
    <mergeCell ref="L34:N34"/>
    <mergeCell ref="O34:Q34"/>
    <mergeCell ref="B38:C38"/>
    <mergeCell ref="E38:M38"/>
    <mergeCell ref="O38:Q38"/>
    <mergeCell ref="F40:K40"/>
    <mergeCell ref="L40:N40"/>
    <mergeCell ref="O40:Q40"/>
    <mergeCell ref="B44:C44"/>
    <mergeCell ref="E44:M44"/>
    <mergeCell ref="O44:Q44"/>
    <mergeCell ref="F46:K46"/>
    <mergeCell ref="L46:N46"/>
    <mergeCell ref="O46:Q46"/>
    <mergeCell ref="B50:C50"/>
    <mergeCell ref="E50:M50"/>
    <mergeCell ref="O50:Q50"/>
    <mergeCell ref="A9:A10"/>
    <mergeCell ref="A16:A17"/>
    <mergeCell ref="A22:A23"/>
    <mergeCell ref="A28:A29"/>
    <mergeCell ref="A34:A35"/>
    <mergeCell ref="A40:A41"/>
    <mergeCell ref="A46:A47"/>
    <mergeCell ref="B9:B10"/>
    <mergeCell ref="B16:B17"/>
    <mergeCell ref="B22:B23"/>
    <mergeCell ref="B28:B29"/>
    <mergeCell ref="B34:B35"/>
    <mergeCell ref="B40:B41"/>
    <mergeCell ref="B46:B47"/>
  </mergeCells>
  <pageMargins left="0.550694444444444" right="0.0381944444444444" top="0.118055555555556" bottom="0" header="0.5" footer="0.5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tabSelected="1" zoomScale="80" zoomScaleNormal="80" workbookViewId="0">
      <selection activeCell="Q5" sqref="Q5:Q18"/>
    </sheetView>
  </sheetViews>
  <sheetFormatPr defaultColWidth="9.14545454545454" defaultRowHeight="17.5"/>
  <cols>
    <col min="1" max="1" width="18" style="2" customWidth="1"/>
    <col min="2" max="2" width="15.1454545454545" style="2" customWidth="1"/>
    <col min="3" max="3" width="26.4272727272727" style="3" customWidth="1"/>
    <col min="4" max="4" width="29" style="2" customWidth="1"/>
    <col min="5" max="5" width="9.14545454545454" style="2" customWidth="1"/>
    <col min="6" max="7" width="10.8545454545455" style="2" customWidth="1"/>
    <col min="8" max="10" width="9.14545454545454" style="2" customWidth="1"/>
    <col min="11" max="11" width="10.8545454545455" style="2" customWidth="1"/>
    <col min="12" max="12" width="11" style="2" customWidth="1"/>
    <col min="13" max="16" width="10.7181818181818" style="3" customWidth="1"/>
    <col min="17" max="17" width="10.7181818181818" style="4" customWidth="1"/>
    <col min="18" max="19" width="10.7181818181818" style="3" customWidth="1"/>
    <col min="20" max="20" width="10.7181818181818" style="4" customWidth="1"/>
    <col min="21" max="21" width="10.7181818181818" style="3" customWidth="1"/>
    <col min="22" max="16384" width="9.14545454545454" style="2"/>
  </cols>
  <sheetData>
    <row r="1" spans="1:21">
      <c r="A1" s="5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15" customHeight="1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40" customHeight="1" spans="1:21">
      <c r="A3" s="6" t="s">
        <v>52</v>
      </c>
      <c r="B3" s="6" t="s">
        <v>53</v>
      </c>
      <c r="C3" s="6" t="s">
        <v>54</v>
      </c>
      <c r="D3" s="6" t="s">
        <v>55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56</v>
      </c>
      <c r="J3" s="6" t="s">
        <v>27</v>
      </c>
      <c r="K3" s="6" t="s">
        <v>57</v>
      </c>
      <c r="L3" s="6" t="s">
        <v>58</v>
      </c>
      <c r="M3" s="6" t="s">
        <v>59</v>
      </c>
      <c r="N3" s="6" t="s">
        <v>60</v>
      </c>
      <c r="O3" s="13" t="s">
        <v>61</v>
      </c>
      <c r="P3" s="14"/>
      <c r="Q3" s="20"/>
      <c r="R3" s="14"/>
      <c r="S3" s="14"/>
      <c r="T3" s="21"/>
      <c r="U3" s="22" t="s">
        <v>62</v>
      </c>
    </row>
    <row r="4" s="1" customFormat="1" ht="40" customHeight="1" spans="1:2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5" t="s">
        <v>63</v>
      </c>
      <c r="P4" s="16"/>
      <c r="Q4" s="23"/>
      <c r="R4" s="15"/>
      <c r="S4" s="16"/>
      <c r="T4" s="24"/>
      <c r="U4" s="25"/>
    </row>
    <row r="5" s="1" customFormat="1" ht="30" customHeight="1" spans="1:22">
      <c r="A5" s="8" t="s">
        <v>64</v>
      </c>
      <c r="B5" s="8" t="s">
        <v>65</v>
      </c>
      <c r="C5" s="9" t="s">
        <v>66</v>
      </c>
      <c r="D5" s="8" t="s">
        <v>67</v>
      </c>
      <c r="E5" s="10">
        <v>88</v>
      </c>
      <c r="F5" s="10">
        <v>132</v>
      </c>
      <c r="G5" s="10">
        <v>132</v>
      </c>
      <c r="H5" s="10">
        <v>88</v>
      </c>
      <c r="I5" s="10">
        <v>44</v>
      </c>
      <c r="J5" s="10">
        <v>44</v>
      </c>
      <c r="K5" s="10">
        <v>528</v>
      </c>
      <c r="L5" s="10">
        <v>960</v>
      </c>
      <c r="M5" s="17">
        <v>12</v>
      </c>
      <c r="N5" s="18">
        <f>K5/M5</f>
        <v>44</v>
      </c>
      <c r="O5" s="18">
        <v>1</v>
      </c>
      <c r="P5" s="19">
        <f>M5*O5</f>
        <v>12</v>
      </c>
      <c r="Q5" s="26">
        <v>90</v>
      </c>
      <c r="R5" s="19"/>
      <c r="S5" s="19">
        <f>M5*R5</f>
        <v>0</v>
      </c>
      <c r="T5" s="27"/>
      <c r="U5" s="19">
        <f>(P5*Q5)+(S5*T5)</f>
        <v>1080</v>
      </c>
      <c r="V5" s="1">
        <f>K5-U5</f>
        <v>-552</v>
      </c>
    </row>
    <row r="6" s="1" customFormat="1" ht="30" customHeight="1" spans="1:22">
      <c r="A6" s="11"/>
      <c r="B6" s="11"/>
      <c r="C6" s="9" t="s">
        <v>68</v>
      </c>
      <c r="D6" s="8" t="s">
        <v>69</v>
      </c>
      <c r="E6" s="10">
        <v>72</v>
      </c>
      <c r="F6" s="10">
        <v>108</v>
      </c>
      <c r="G6" s="10">
        <v>108</v>
      </c>
      <c r="H6" s="10">
        <v>72</v>
      </c>
      <c r="I6" s="10">
        <v>36</v>
      </c>
      <c r="J6" s="10">
        <v>36</v>
      </c>
      <c r="K6" s="10">
        <v>432</v>
      </c>
      <c r="L6" s="11"/>
      <c r="M6" s="17">
        <v>12</v>
      </c>
      <c r="N6" s="18">
        <f t="shared" ref="N6:N20" si="0">K6/M6</f>
        <v>36</v>
      </c>
      <c r="O6" s="18">
        <v>1</v>
      </c>
      <c r="P6" s="19">
        <f t="shared" ref="P6:P20" si="1">M6*O6</f>
        <v>12</v>
      </c>
      <c r="Q6" s="26">
        <v>74</v>
      </c>
      <c r="R6" s="19"/>
      <c r="S6" s="19">
        <f t="shared" ref="S6:S20" si="2">M6*R6</f>
        <v>0</v>
      </c>
      <c r="T6" s="27"/>
      <c r="U6" s="19">
        <f t="shared" ref="U6:U20" si="3">(P6*Q6)+(S6*T6)</f>
        <v>888</v>
      </c>
      <c r="V6" s="1">
        <f t="shared" ref="V6:V20" si="4">K6-U6</f>
        <v>-456</v>
      </c>
    </row>
    <row r="7" s="1" customFormat="1" ht="30" customHeight="1" spans="1:22">
      <c r="A7" s="8" t="s">
        <v>70</v>
      </c>
      <c r="B7" s="8" t="s">
        <v>65</v>
      </c>
      <c r="C7" s="9" t="s">
        <v>68</v>
      </c>
      <c r="D7" s="8" t="s">
        <v>67</v>
      </c>
      <c r="E7" s="10">
        <v>18</v>
      </c>
      <c r="F7" s="10">
        <v>27</v>
      </c>
      <c r="G7" s="10">
        <v>27</v>
      </c>
      <c r="H7" s="10">
        <v>18</v>
      </c>
      <c r="I7" s="10">
        <v>9</v>
      </c>
      <c r="J7" s="10">
        <v>9</v>
      </c>
      <c r="K7" s="10">
        <v>108</v>
      </c>
      <c r="L7" s="10">
        <v>185</v>
      </c>
      <c r="M7" s="17">
        <v>12</v>
      </c>
      <c r="N7" s="18">
        <f t="shared" si="0"/>
        <v>9</v>
      </c>
      <c r="O7" s="18">
        <v>1</v>
      </c>
      <c r="P7" s="19">
        <f t="shared" si="1"/>
        <v>12</v>
      </c>
      <c r="Q7" s="26">
        <v>20</v>
      </c>
      <c r="R7" s="19"/>
      <c r="S7" s="19">
        <f t="shared" si="2"/>
        <v>0</v>
      </c>
      <c r="T7" s="27"/>
      <c r="U7" s="19">
        <f t="shared" si="3"/>
        <v>240</v>
      </c>
      <c r="V7" s="1">
        <f t="shared" si="4"/>
        <v>-132</v>
      </c>
    </row>
    <row r="8" s="1" customFormat="1" ht="30" customHeight="1" spans="1:22">
      <c r="A8" s="11"/>
      <c r="B8" s="11"/>
      <c r="C8" s="12" t="s">
        <v>71</v>
      </c>
      <c r="D8" s="8" t="s">
        <v>69</v>
      </c>
      <c r="E8" s="10">
        <v>7</v>
      </c>
      <c r="F8" s="10">
        <v>14</v>
      </c>
      <c r="G8" s="10">
        <v>21</v>
      </c>
      <c r="H8" s="10">
        <v>14</v>
      </c>
      <c r="I8" s="10">
        <v>14</v>
      </c>
      <c r="J8" s="10">
        <v>7</v>
      </c>
      <c r="K8" s="10">
        <v>77</v>
      </c>
      <c r="L8" s="11"/>
      <c r="M8" s="17">
        <v>11</v>
      </c>
      <c r="N8" s="18">
        <f t="shared" si="0"/>
        <v>7</v>
      </c>
      <c r="O8" s="18">
        <v>1</v>
      </c>
      <c r="P8" s="19">
        <f t="shared" si="1"/>
        <v>11</v>
      </c>
      <c r="Q8" s="26">
        <v>16</v>
      </c>
      <c r="R8" s="19"/>
      <c r="S8" s="19">
        <f t="shared" si="2"/>
        <v>0</v>
      </c>
      <c r="T8" s="27"/>
      <c r="U8" s="19">
        <f t="shared" si="3"/>
        <v>176</v>
      </c>
      <c r="V8" s="1">
        <f t="shared" si="4"/>
        <v>-99</v>
      </c>
    </row>
    <row r="9" s="1" customFormat="1" ht="30" customHeight="1" spans="1:22">
      <c r="A9" s="8" t="s">
        <v>72</v>
      </c>
      <c r="B9" s="8" t="s">
        <v>65</v>
      </c>
      <c r="C9" s="9" t="s">
        <v>68</v>
      </c>
      <c r="D9" s="8" t="s">
        <v>67</v>
      </c>
      <c r="E9" s="10">
        <v>42</v>
      </c>
      <c r="F9" s="10">
        <v>63</v>
      </c>
      <c r="G9" s="10">
        <v>63</v>
      </c>
      <c r="H9" s="10">
        <v>42</v>
      </c>
      <c r="I9" s="10">
        <v>21</v>
      </c>
      <c r="J9" s="10">
        <v>21</v>
      </c>
      <c r="K9" s="10">
        <v>252</v>
      </c>
      <c r="L9" s="10">
        <v>472</v>
      </c>
      <c r="M9" s="17">
        <v>12</v>
      </c>
      <c r="N9" s="18">
        <f t="shared" si="0"/>
        <v>21</v>
      </c>
      <c r="O9" s="18">
        <v>1</v>
      </c>
      <c r="P9" s="19">
        <f t="shared" si="1"/>
        <v>12</v>
      </c>
      <c r="Q9" s="26">
        <v>44</v>
      </c>
      <c r="R9" s="19"/>
      <c r="S9" s="19">
        <f t="shared" si="2"/>
        <v>0</v>
      </c>
      <c r="T9" s="27"/>
      <c r="U9" s="19">
        <f t="shared" si="3"/>
        <v>528</v>
      </c>
      <c r="V9" s="1">
        <f t="shared" si="4"/>
        <v>-276</v>
      </c>
    </row>
    <row r="10" s="1" customFormat="1" ht="30" customHeight="1" spans="1:22">
      <c r="A10" s="11"/>
      <c r="B10" s="11"/>
      <c r="C10" s="12" t="s">
        <v>71</v>
      </c>
      <c r="D10" s="8" t="s">
        <v>69</v>
      </c>
      <c r="E10" s="10">
        <v>20</v>
      </c>
      <c r="F10" s="10">
        <v>40</v>
      </c>
      <c r="G10" s="10">
        <v>60</v>
      </c>
      <c r="H10" s="10">
        <v>40</v>
      </c>
      <c r="I10" s="10">
        <v>40</v>
      </c>
      <c r="J10" s="10">
        <v>20</v>
      </c>
      <c r="K10" s="10">
        <v>220</v>
      </c>
      <c r="L10" s="11"/>
      <c r="M10" s="17">
        <v>11</v>
      </c>
      <c r="N10" s="18">
        <f t="shared" si="0"/>
        <v>20</v>
      </c>
      <c r="O10" s="18">
        <v>1</v>
      </c>
      <c r="P10" s="19">
        <f t="shared" si="1"/>
        <v>11</v>
      </c>
      <c r="Q10" s="26">
        <v>42</v>
      </c>
      <c r="R10" s="19"/>
      <c r="S10" s="19">
        <f t="shared" si="2"/>
        <v>0</v>
      </c>
      <c r="T10" s="27"/>
      <c r="U10" s="19">
        <f t="shared" si="3"/>
        <v>462</v>
      </c>
      <c r="V10" s="1">
        <f t="shared" si="4"/>
        <v>-242</v>
      </c>
    </row>
    <row r="11" s="1" customFormat="1" ht="30" customHeight="1" spans="1:22">
      <c r="A11" s="8" t="s">
        <v>73</v>
      </c>
      <c r="B11" s="8" t="s">
        <v>65</v>
      </c>
      <c r="C11" s="9" t="s">
        <v>68</v>
      </c>
      <c r="D11" s="8" t="s">
        <v>67</v>
      </c>
      <c r="E11" s="10">
        <v>8</v>
      </c>
      <c r="F11" s="10">
        <v>12</v>
      </c>
      <c r="G11" s="10">
        <v>12</v>
      </c>
      <c r="H11" s="10">
        <v>8</v>
      </c>
      <c r="I11" s="10">
        <v>4</v>
      </c>
      <c r="J11" s="10">
        <v>4</v>
      </c>
      <c r="K11" s="10">
        <v>48</v>
      </c>
      <c r="L11" s="10">
        <v>81</v>
      </c>
      <c r="M11" s="17">
        <v>12</v>
      </c>
      <c r="N11" s="18">
        <f t="shared" si="0"/>
        <v>4</v>
      </c>
      <c r="O11" s="18">
        <v>1</v>
      </c>
      <c r="P11" s="19">
        <f t="shared" si="1"/>
        <v>12</v>
      </c>
      <c r="Q11" s="26">
        <v>10</v>
      </c>
      <c r="R11" s="19"/>
      <c r="S11" s="19">
        <f t="shared" si="2"/>
        <v>0</v>
      </c>
      <c r="T11" s="27"/>
      <c r="U11" s="19">
        <f t="shared" si="3"/>
        <v>120</v>
      </c>
      <c r="V11" s="1">
        <f t="shared" si="4"/>
        <v>-72</v>
      </c>
    </row>
    <row r="12" s="1" customFormat="1" ht="30" customHeight="1" spans="1:22">
      <c r="A12" s="11"/>
      <c r="B12" s="11"/>
      <c r="C12" s="12" t="s">
        <v>71</v>
      </c>
      <c r="D12" s="8" t="s">
        <v>69</v>
      </c>
      <c r="E12" s="10">
        <v>3</v>
      </c>
      <c r="F12" s="10">
        <v>6</v>
      </c>
      <c r="G12" s="10">
        <v>9</v>
      </c>
      <c r="H12" s="10">
        <v>6</v>
      </c>
      <c r="I12" s="10">
        <v>6</v>
      </c>
      <c r="J12" s="10">
        <v>3</v>
      </c>
      <c r="K12" s="10">
        <v>33</v>
      </c>
      <c r="L12" s="11"/>
      <c r="M12" s="17">
        <v>11</v>
      </c>
      <c r="N12" s="18">
        <f t="shared" si="0"/>
        <v>3</v>
      </c>
      <c r="O12" s="18">
        <v>1</v>
      </c>
      <c r="P12" s="19">
        <f t="shared" si="1"/>
        <v>11</v>
      </c>
      <c r="Q12" s="26">
        <v>8</v>
      </c>
      <c r="R12" s="19"/>
      <c r="S12" s="19">
        <f t="shared" si="2"/>
        <v>0</v>
      </c>
      <c r="T12" s="27"/>
      <c r="U12" s="19">
        <f t="shared" si="3"/>
        <v>88</v>
      </c>
      <c r="V12" s="1">
        <f t="shared" si="4"/>
        <v>-55</v>
      </c>
    </row>
    <row r="13" s="1" customFormat="1" ht="30" customHeight="1" spans="1:22">
      <c r="A13" s="8" t="s">
        <v>74</v>
      </c>
      <c r="B13" s="8" t="s">
        <v>65</v>
      </c>
      <c r="C13" s="9" t="s">
        <v>68</v>
      </c>
      <c r="D13" s="8" t="s">
        <v>67</v>
      </c>
      <c r="E13" s="10">
        <v>40</v>
      </c>
      <c r="F13" s="10">
        <v>60</v>
      </c>
      <c r="G13" s="10">
        <v>60</v>
      </c>
      <c r="H13" s="10">
        <v>40</v>
      </c>
      <c r="I13" s="10">
        <v>20</v>
      </c>
      <c r="J13" s="10">
        <v>20</v>
      </c>
      <c r="K13" s="10">
        <v>240</v>
      </c>
      <c r="L13" s="10">
        <v>416</v>
      </c>
      <c r="M13" s="17">
        <v>12</v>
      </c>
      <c r="N13" s="18">
        <f t="shared" si="0"/>
        <v>20</v>
      </c>
      <c r="O13" s="18">
        <v>1</v>
      </c>
      <c r="P13" s="19">
        <f t="shared" si="1"/>
        <v>12</v>
      </c>
      <c r="Q13" s="26">
        <v>42</v>
      </c>
      <c r="R13" s="19"/>
      <c r="S13" s="19">
        <f t="shared" si="2"/>
        <v>0</v>
      </c>
      <c r="T13" s="27"/>
      <c r="U13" s="19">
        <f t="shared" si="3"/>
        <v>504</v>
      </c>
      <c r="V13" s="1">
        <f t="shared" si="4"/>
        <v>-264</v>
      </c>
    </row>
    <row r="14" s="1" customFormat="1" ht="30" customHeight="1" spans="1:22">
      <c r="A14" s="11"/>
      <c r="B14" s="11"/>
      <c r="C14" s="12" t="s">
        <v>71</v>
      </c>
      <c r="D14" s="8" t="s">
        <v>69</v>
      </c>
      <c r="E14" s="10">
        <v>16</v>
      </c>
      <c r="F14" s="10">
        <v>32</v>
      </c>
      <c r="G14" s="10">
        <v>48</v>
      </c>
      <c r="H14" s="10">
        <v>32</v>
      </c>
      <c r="I14" s="10">
        <v>32</v>
      </c>
      <c r="J14" s="10">
        <v>16</v>
      </c>
      <c r="K14" s="10">
        <v>176</v>
      </c>
      <c r="L14" s="11"/>
      <c r="M14" s="17">
        <v>11</v>
      </c>
      <c r="N14" s="18">
        <f t="shared" si="0"/>
        <v>16</v>
      </c>
      <c r="O14" s="18">
        <v>1</v>
      </c>
      <c r="P14" s="19">
        <f t="shared" si="1"/>
        <v>11</v>
      </c>
      <c r="Q14" s="26">
        <v>34</v>
      </c>
      <c r="R14" s="19"/>
      <c r="S14" s="19">
        <f t="shared" si="2"/>
        <v>0</v>
      </c>
      <c r="T14" s="27"/>
      <c r="U14" s="19">
        <f t="shared" si="3"/>
        <v>374</v>
      </c>
      <c r="V14" s="1">
        <f t="shared" si="4"/>
        <v>-198</v>
      </c>
    </row>
    <row r="15" s="1" customFormat="1" ht="30" customHeight="1" spans="1:22">
      <c r="A15" s="8" t="s">
        <v>75</v>
      </c>
      <c r="B15" s="8" t="s">
        <v>65</v>
      </c>
      <c r="C15" s="9" t="s">
        <v>68</v>
      </c>
      <c r="D15" s="8" t="s">
        <v>67</v>
      </c>
      <c r="E15" s="10">
        <v>42</v>
      </c>
      <c r="F15" s="10">
        <v>63</v>
      </c>
      <c r="G15" s="10">
        <v>63</v>
      </c>
      <c r="H15" s="10">
        <v>42</v>
      </c>
      <c r="I15" s="10">
        <v>21</v>
      </c>
      <c r="J15" s="10">
        <v>21</v>
      </c>
      <c r="K15" s="10">
        <v>252</v>
      </c>
      <c r="L15" s="10">
        <v>444</v>
      </c>
      <c r="M15" s="17">
        <v>12</v>
      </c>
      <c r="N15" s="18">
        <f t="shared" si="0"/>
        <v>21</v>
      </c>
      <c r="O15" s="18">
        <v>1</v>
      </c>
      <c r="P15" s="19">
        <f t="shared" si="1"/>
        <v>12</v>
      </c>
      <c r="Q15" s="26">
        <v>44</v>
      </c>
      <c r="R15" s="19"/>
      <c r="S15" s="19">
        <f t="shared" si="2"/>
        <v>0</v>
      </c>
      <c r="T15" s="27"/>
      <c r="U15" s="19">
        <f t="shared" si="3"/>
        <v>528</v>
      </c>
      <c r="V15" s="1">
        <f t="shared" si="4"/>
        <v>-276</v>
      </c>
    </row>
    <row r="16" s="1" customFormat="1" ht="30" customHeight="1" spans="1:22">
      <c r="A16" s="11"/>
      <c r="B16" s="11"/>
      <c r="C16" s="9" t="s">
        <v>68</v>
      </c>
      <c r="D16" s="8" t="s">
        <v>69</v>
      </c>
      <c r="E16" s="10">
        <v>32</v>
      </c>
      <c r="F16" s="10">
        <v>48</v>
      </c>
      <c r="G16" s="10">
        <v>48</v>
      </c>
      <c r="H16" s="10">
        <v>32</v>
      </c>
      <c r="I16" s="10">
        <v>16</v>
      </c>
      <c r="J16" s="10">
        <v>16</v>
      </c>
      <c r="K16" s="10">
        <v>192</v>
      </c>
      <c r="L16" s="11"/>
      <c r="M16" s="17">
        <v>12</v>
      </c>
      <c r="N16" s="18">
        <f t="shared" si="0"/>
        <v>16</v>
      </c>
      <c r="O16" s="18">
        <v>1</v>
      </c>
      <c r="P16" s="19">
        <f t="shared" si="1"/>
        <v>12</v>
      </c>
      <c r="Q16" s="26">
        <v>34</v>
      </c>
      <c r="R16" s="19"/>
      <c r="S16" s="19">
        <f t="shared" si="2"/>
        <v>0</v>
      </c>
      <c r="T16" s="27"/>
      <c r="U16" s="19">
        <f t="shared" si="3"/>
        <v>408</v>
      </c>
      <c r="V16" s="1">
        <f t="shared" si="4"/>
        <v>-216</v>
      </c>
    </row>
    <row r="17" s="1" customFormat="1" ht="30" customHeight="1" spans="1:22">
      <c r="A17" s="8" t="s">
        <v>76</v>
      </c>
      <c r="B17" s="8" t="s">
        <v>65</v>
      </c>
      <c r="C17" s="12" t="s">
        <v>71</v>
      </c>
      <c r="D17" s="8" t="s">
        <v>67</v>
      </c>
      <c r="E17" s="10">
        <v>18</v>
      </c>
      <c r="F17" s="10">
        <v>36</v>
      </c>
      <c r="G17" s="10">
        <v>54</v>
      </c>
      <c r="H17" s="10">
        <v>36</v>
      </c>
      <c r="I17" s="10">
        <v>36</v>
      </c>
      <c r="J17" s="10">
        <v>18</v>
      </c>
      <c r="K17" s="10">
        <v>198</v>
      </c>
      <c r="L17" s="10">
        <v>363</v>
      </c>
      <c r="M17" s="17">
        <v>11</v>
      </c>
      <c r="N17" s="18">
        <f t="shared" si="0"/>
        <v>18</v>
      </c>
      <c r="O17" s="18">
        <v>1</v>
      </c>
      <c r="P17" s="19">
        <f t="shared" si="1"/>
        <v>11</v>
      </c>
      <c r="Q17" s="26">
        <v>38</v>
      </c>
      <c r="R17" s="19"/>
      <c r="S17" s="19">
        <f t="shared" si="2"/>
        <v>0</v>
      </c>
      <c r="T17" s="27"/>
      <c r="U17" s="19">
        <f t="shared" si="3"/>
        <v>418</v>
      </c>
      <c r="V17" s="1">
        <f t="shared" si="4"/>
        <v>-220</v>
      </c>
    </row>
    <row r="18" s="1" customFormat="1" ht="30" customHeight="1" spans="1:22">
      <c r="A18" s="11"/>
      <c r="B18" s="11"/>
      <c r="C18" s="12" t="s">
        <v>71</v>
      </c>
      <c r="D18" s="8" t="s">
        <v>69</v>
      </c>
      <c r="E18" s="10">
        <v>15</v>
      </c>
      <c r="F18" s="10">
        <v>30</v>
      </c>
      <c r="G18" s="10">
        <v>45</v>
      </c>
      <c r="H18" s="10">
        <v>30</v>
      </c>
      <c r="I18" s="10">
        <v>30</v>
      </c>
      <c r="J18" s="10">
        <v>15</v>
      </c>
      <c r="K18" s="10">
        <v>165</v>
      </c>
      <c r="L18" s="11"/>
      <c r="M18" s="17">
        <v>11</v>
      </c>
      <c r="N18" s="18">
        <f t="shared" si="0"/>
        <v>15</v>
      </c>
      <c r="O18" s="18">
        <v>1</v>
      </c>
      <c r="P18" s="19">
        <f t="shared" si="1"/>
        <v>11</v>
      </c>
      <c r="Q18" s="26">
        <v>32</v>
      </c>
      <c r="R18" s="19"/>
      <c r="S18" s="19">
        <f t="shared" si="2"/>
        <v>0</v>
      </c>
      <c r="T18" s="27"/>
      <c r="U18" s="19">
        <f t="shared" si="3"/>
        <v>352</v>
      </c>
      <c r="V18" s="1">
        <f t="shared" si="4"/>
        <v>-187</v>
      </c>
    </row>
    <row r="19" ht="20" customHeight="1" spans="14:20">
      <c r="N19" s="3">
        <f>SUM(N5:N18)</f>
        <v>250</v>
      </c>
      <c r="Q19" s="28">
        <f>SUM(Q5:Q18)</f>
        <v>528</v>
      </c>
      <c r="T19" s="4">
        <f>SUM(T5:T18)</f>
        <v>0</v>
      </c>
    </row>
  </sheetData>
  <mergeCells count="41">
    <mergeCell ref="O3:Q3"/>
    <mergeCell ref="R3:T3"/>
    <mergeCell ref="O4:Q4"/>
    <mergeCell ref="R4:T4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B17:B18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5:L6"/>
    <mergeCell ref="L7:L8"/>
    <mergeCell ref="L9:L10"/>
    <mergeCell ref="L11:L12"/>
    <mergeCell ref="L13:L14"/>
    <mergeCell ref="L15:L16"/>
    <mergeCell ref="L17:L18"/>
    <mergeCell ref="M3:M4"/>
    <mergeCell ref="N3:N4"/>
    <mergeCell ref="U3:U4"/>
    <mergeCell ref="A1:U2"/>
  </mergeCells>
  <pageMargins left="0.75" right="0.75" top="1" bottom="1" header="0.5" footer="0.5"/>
  <pageSetup paperSize="9" scale="2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2025-07-05T07:01:25Z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1A8869ECDDAC4CC9923AC9CE162067DF_13</vt:lpwstr>
  </property>
  <property fmtid="{D5CDD505-2E9C-101B-9397-08002B2CF9AE}" pid="3" name="KSOProductBuildVer">
    <vt:lpwstr>2052-12.1.0.21915</vt:lpwstr>
  </property>
</Properties>
</file>