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<sst xmlns="http://schemas.openxmlformats.org/spreadsheetml/2006/main" count="303" uniqueCount="71">
  <si>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</si>
  <si>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</si>
  <si>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</si>
  <si>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</si>
  <si>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</si>
  <si>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</si>
  <si>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</si>
  <si>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</si>
  <si>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</si>
  <si>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</si>
  <si>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</si>
  <si>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</si>
  <si>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</si>
  <si>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</si>
  <si>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</si>
  <si>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</si>
  <si>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</si>
  <si>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</si>
  <si>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</si>
  <si>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</si>
  <si>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</si>
  <si>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</si>
  <si>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</si>
  <si>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</si>
  <si>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</si>
  <si>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</si>
  <si>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</si>
  <si>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</si>
  <si>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</si>
  <si>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</si>
  <si>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</si>
  <si>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</si>
  <si>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</si>
  <si>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</si>
  <si>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F7112AX</t>
  </si>
  <si>
    <t>1-6</t>
  </si>
  <si>
    <t>BK27-BLACK</t>
  </si>
  <si>
    <t>TTL</t>
  </si>
  <si>
    <t>1-11</t>
  </si>
  <si>
    <t>1-8</t>
  </si>
  <si>
    <t>1-23</t>
  </si>
  <si>
    <t>红色脚唛、贴吊牌</t>
  </si>
  <si>
    <t>1-18</t>
  </si>
  <si>
    <t>红色脚唛</t>
  </si>
  <si>
    <t>1-21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</si>
  <si>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</si>
  <si>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</si>
  <si>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</si>
  <si>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</si>
  <si>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</si>
  <si>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</si>
  <si>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</si>
  <si>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</si>
  <si>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</si>
  <si>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2包1箱</t>
  </si>
  <si>
    <t>1包1箱</t>
  </si>
  <si>
    <t>小计</t>
  </si>
  <si>
    <t>60*40*32</t>
  </si>
  <si>
    <t>60*40*17</t>
  </si>
  <si>
    <t>1647622
GEORGIA</t>
  </si>
  <si>
    <t>独色混码</t>
  </si>
  <si>
    <t>1:3:3:2:1:0</t>
  </si>
  <si>
    <t>BK27-BLACK黑</t>
  </si>
  <si>
    <t>1647621
UKRAINE</t>
  </si>
  <si>
    <t>1647620
NORTH IRAQ</t>
  </si>
  <si>
    <t>1:3:3:2:1:
0</t>
  </si>
  <si>
    <t>1647619
SOUTH IRAQ</t>
  </si>
  <si>
    <t>1647618
KAZAKHSTAN</t>
  </si>
  <si>
    <t>1647617
TOPTAN-5</t>
  </si>
  <si>
    <t>1647616
TOPTAN-7</t>
  </si>
  <si>
    <t>1:2:3:2:1:1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</si>
</sst>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51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204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6"/>
      <name val="宋体"/>
      <charset val="0"/>
    </font>
    <font>
      <b/>
      <sz val="16"/>
      <name val="Calibri"/>
      <charset val="0"/>
    </font>
    <font>
      <b/>
      <sz val="18"/>
      <name val="宋体"/>
      <charset val="0"/>
    </font>
    <font>
      <b/>
      <sz val="18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1"/>
      <color rgb="FFFF0000"/>
      <name val="宋体"/>
      <charset val="0"/>
    </font>
    <font>
      <sz val="11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9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49" fontId="11" fillId="0" borderId="0" xfId="49" applyNumberFormat="1" applyFont="1" applyFill="1" applyAlignment="1">
      <alignment horizontal="center" vertical="center"/>
    </xf>
    <xf numFmtId="0" fontId="11" fillId="2" borderId="0" xfId="49" applyFont="1" applyFill="1" applyAlignment="1">
      <alignment horizontal="center" vertical="center"/>
    </xf>
    <xf numFmtId="49" fontId="11" fillId="2" borderId="0" xfId="49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6" fillId="2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178" fontId="17" fillId="0" borderId="7" xfId="0" applyNumberFormat="1" applyFont="1" applyFill="1" applyBorder="1" applyAlignment="1">
      <alignment horizontal="center" vertical="center"/>
    </xf>
    <xf numFmtId="176" fontId="17" fillId="2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176" fontId="20" fillId="0" borderId="7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0" fontId="22" fillId="0" borderId="0" xfId="49" applyFont="1" applyFill="1" applyAlignment="1">
      <alignment horizontal="center" vertical="center"/>
    </xf>
    <xf numFmtId="176" fontId="11" fillId="0" borderId="0" xfId="49" applyNumberFormat="1" applyFont="1" applyFill="1" applyAlignment="1">
      <alignment horizontal="center" vertical="center"/>
    </xf>
    <xf numFmtId="49" fontId="22" fillId="0" borderId="0" xfId="49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76" fontId="2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176" fontId="26" fillId="0" borderId="7" xfId="0" applyNumberFormat="1" applyFont="1" applyFill="1" applyBorder="1" applyAlignment="1">
      <alignment horizontal="center" vertical="center"/>
    </xf>
    <xf numFmtId="178" fontId="14" fillId="0" borderId="7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38100</xdr:colOff>
      <xdr:row>11</xdr:row>
      <xdr:rowOff>0</xdr:rowOff>
    </xdr:from>
    <xdr:ext cx="92710" cy="184785"/>
    <xdr:sp>
      <xdr:nvSpPr>
        <xdr:cNvPr id="2" name="textbox1"/>
        <xdr:cNvSpPr txBox="1"/>
      </xdr:nvSpPr>
      <xdr:spPr>
        <a:xfrm>
          <a:off x="2353310" y="6762750"/>
          <a:ext cx="92710" cy="18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8000"/>
            </a:lnSpc>
          </a:pPr>
          <a:r>
            <a:rPr sz="400" kern="0" spc="104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0</xdr:col>
      <xdr:colOff>635</xdr:colOff>
      <xdr:row>12</xdr:row>
      <xdr:rowOff>101600</xdr:rowOff>
    </xdr:from>
    <xdr:to>
      <xdr:col>9</xdr:col>
      <xdr:colOff>390525</xdr:colOff>
      <xdr:row>44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086600"/>
          <a:ext cx="10149840" cy="703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28</xdr:col>
      <xdr:colOff>333375</xdr:colOff>
      <xdr:row>30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6950" y="7651750"/>
          <a:ext cx="12590780" cy="3514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49"/>
  <sheetViews>
    <sheetView tabSelected="1" zoomScale="85" zoomScaleNormal="85" zoomScaleSheetLayoutView="60" topLeftCell="A32" workbookViewId="0">
      <selection activeCell="I50" sqref="I50"/>
    </sheetView>
  </sheetViews>
  <sheetFormatPr defaultColWidth="9.78181818181818" defaultRowHeight="15"/>
  <cols>
    <col min="1" max="1" width="16" style="32" customWidth="1"/>
    <col min="2" max="2" width="30.1090909090909" style="32" customWidth="1"/>
    <col min="3" max="3" width="12.1090909090909" style="33" customWidth="1"/>
    <col min="4" max="4" width="13.0090909090909" style="34" customWidth="1"/>
    <col min="5" max="5" width="27.6636363636364" style="32" customWidth="1"/>
    <col min="6" max="11" width="9.10909090909091" style="32" customWidth="1"/>
    <col min="12" max="12" width="9.07272727272727" style="35" customWidth="1"/>
    <col min="13" max="13" width="10.7454545454545" style="32" customWidth="1"/>
    <col min="14" max="14" width="10" style="36" customWidth="1"/>
    <col min="15" max="15" width="8.66363636363636" style="32" customWidth="1"/>
    <col min="16" max="16" width="7.33636363636364" style="32" customWidth="1"/>
    <col min="17" max="17" width="8.55454545454545" style="32" customWidth="1"/>
    <col min="18" max="18" width="8.88181818181818" style="32" customWidth="1"/>
    <col min="19" max="19" width="13.7818181818182" style="32" customWidth="1"/>
    <col min="20" max="20" width="10.3363636363636" style="32" customWidth="1"/>
    <col min="21" max="21" width="11.7545454545455" style="32" customWidth="1"/>
    <col min="22" max="16384" width="9.78181818181818" style="32"/>
  </cols>
  <sheetData>
    <row r="1" s="30" customFormat="1" spans="1:20">
      <c r="A1" s="32"/>
      <c r="B1" s="32"/>
      <c r="C1" s="33"/>
      <c r="D1" s="34"/>
      <c r="E1" s="32"/>
      <c r="F1" s="32"/>
      <c r="G1" s="32"/>
      <c r="H1" s="32"/>
      <c r="I1" s="32"/>
      <c r="J1" s="32"/>
      <c r="K1" s="32"/>
      <c r="L1" s="35"/>
      <c r="M1" s="32"/>
      <c r="N1" s="36"/>
      <c r="O1" s="32"/>
      <c r="P1" s="32"/>
      <c r="Q1" s="32"/>
      <c r="R1" s="32"/>
      <c r="S1" s="32"/>
      <c r="T1" s="32"/>
    </row>
    <row r="2" s="30" customFormat="1" ht="12.5" spans="1:20">
      <c r="A2" s="37" t="s">
        <v>0</v>
      </c>
      <c r="B2" s="37"/>
      <c r="C2" s="38"/>
      <c r="D2" s="39"/>
      <c r="E2" s="37"/>
      <c r="F2" s="37"/>
      <c r="G2" s="37"/>
      <c r="H2" s="37"/>
      <c r="I2" s="37"/>
      <c r="J2" s="37"/>
      <c r="K2" s="37"/>
      <c r="L2" s="74"/>
      <c r="M2" s="37"/>
      <c r="N2" s="75"/>
      <c r="O2" s="37"/>
      <c r="P2" s="37"/>
      <c r="Q2" s="37"/>
      <c r="R2" s="37"/>
      <c r="S2" s="37"/>
      <c r="T2" s="37"/>
    </row>
    <row r="3" s="30" customFormat="1" ht="12.5" spans="1:20">
      <c r="A3" s="38" t="s">
        <v>1</v>
      </c>
      <c r="B3" s="38"/>
      <c r="C3" s="38"/>
      <c r="D3" s="40"/>
      <c r="E3" s="38"/>
      <c r="F3" s="38"/>
      <c r="G3" s="38"/>
      <c r="H3" s="38"/>
      <c r="I3" s="38"/>
      <c r="J3" s="38"/>
      <c r="K3" s="38"/>
      <c r="L3" s="76"/>
      <c r="M3" s="38"/>
      <c r="N3" s="38"/>
      <c r="O3" s="38"/>
      <c r="P3" s="38"/>
      <c r="Q3" s="38"/>
      <c r="R3" s="38"/>
      <c r="S3" s="38"/>
      <c r="T3" s="38"/>
    </row>
    <row r="4" s="30" customFormat="1" ht="13" spans="1:14">
      <c r="A4" s="100" t="s">
        <v>2</v>
      </c>
      <c r="B4" s="41"/>
      <c r="C4" s="42"/>
      <c r="D4" s="43"/>
      <c r="E4" s="41"/>
      <c r="F4" s="41"/>
      <c r="G4" s="41"/>
      <c r="H4" s="41"/>
      <c r="I4" s="41"/>
      <c r="J4" s="41"/>
      <c r="K4" s="41"/>
      <c r="L4" s="77"/>
      <c r="M4" s="41"/>
      <c r="N4" s="78"/>
    </row>
    <row r="5" s="30" customFormat="1" ht="20" spans="1:20">
      <c r="A5" s="44" t="s">
        <v>3</v>
      </c>
      <c r="B5" s="44"/>
      <c r="C5" s="45"/>
      <c r="D5" s="46"/>
      <c r="E5" s="44"/>
      <c r="F5" s="44"/>
      <c r="G5" s="44"/>
      <c r="H5" s="44"/>
      <c r="I5" s="44"/>
      <c r="J5" s="44"/>
      <c r="K5" s="44"/>
      <c r="L5" s="79"/>
      <c r="M5" s="44"/>
      <c r="N5" s="80"/>
      <c r="O5" s="44"/>
      <c r="P5" s="44"/>
      <c r="Q5" s="44"/>
      <c r="R5" s="44"/>
      <c r="S5" s="44"/>
      <c r="T5" s="44"/>
    </row>
    <row r="6" s="31" customFormat="1" ht="19.5" customHeight="1" spans="1:20">
      <c r="A6" s="32"/>
      <c r="B6" s="47"/>
      <c r="C6" s="48"/>
      <c r="D6" s="49"/>
      <c r="F6" s="47"/>
      <c r="G6" s="47"/>
      <c r="H6" s="47"/>
      <c r="I6" s="47"/>
      <c r="J6" s="47"/>
      <c r="K6" s="47"/>
      <c r="L6" s="81"/>
      <c r="M6" s="82" t="s">
        <v>4</v>
      </c>
      <c r="N6" s="82"/>
      <c r="O6" s="51"/>
      <c r="P6" s="83"/>
      <c r="Q6" s="83"/>
      <c r="R6" s="83"/>
      <c r="S6" s="83"/>
      <c r="T6" s="83"/>
    </row>
    <row r="7" s="32" customFormat="1" ht="15.5" spans="1:18">
      <c r="A7" s="50"/>
      <c r="B7" s="51"/>
      <c r="C7" s="52"/>
      <c r="D7" s="53"/>
      <c r="E7" s="51"/>
      <c r="F7" s="50"/>
      <c r="G7" s="50"/>
      <c r="H7" s="50"/>
      <c r="I7" s="50"/>
      <c r="J7" s="50"/>
      <c r="K7" s="50"/>
      <c r="L7" s="84"/>
      <c r="M7" s="51" t="s">
        <v>5</v>
      </c>
      <c r="N7" s="85"/>
      <c r="O7" s="51"/>
      <c r="P7" s="51"/>
      <c r="Q7" s="51"/>
      <c r="R7" s="85"/>
    </row>
    <row r="8" s="32" customFormat="1" ht="25" customHeight="1" spans="1:21">
      <c r="A8" s="54"/>
      <c r="B8" s="55"/>
      <c r="C8" s="56"/>
      <c r="D8" s="57"/>
      <c r="E8" s="55"/>
      <c r="F8" s="54"/>
      <c r="G8" s="54"/>
      <c r="H8" s="54"/>
      <c r="I8" s="54"/>
      <c r="J8" s="54"/>
      <c r="K8" s="54"/>
      <c r="L8" s="86"/>
      <c r="M8" s="55"/>
      <c r="N8" s="54"/>
      <c r="O8" s="87" t="s">
        <v>6</v>
      </c>
      <c r="P8" s="88"/>
      <c r="Q8" s="88"/>
      <c r="R8" s="88"/>
      <c r="S8" s="88"/>
      <c r="T8" s="88"/>
      <c r="U8" s="97"/>
    </row>
    <row r="9" s="32" customFormat="1" ht="45" customHeight="1" spans="1:21">
      <c r="A9" s="58" t="s">
        <v>7</v>
      </c>
      <c r="B9" s="59" t="s">
        <v>8</v>
      </c>
      <c r="C9" s="60" t="s">
        <v>9</v>
      </c>
      <c r="D9" s="61" t="s">
        <v>10</v>
      </c>
      <c r="E9" s="59" t="s">
        <v>11</v>
      </c>
      <c r="F9" s="58"/>
      <c r="G9" s="58"/>
      <c r="H9" s="58"/>
      <c r="I9" s="58"/>
      <c r="J9" s="58"/>
      <c r="K9" s="58"/>
      <c r="L9" s="89" t="s">
        <v>12</v>
      </c>
      <c r="M9" s="64"/>
      <c r="N9" s="62"/>
      <c r="O9" s="90" t="s">
        <v>13</v>
      </c>
      <c r="P9" s="91"/>
      <c r="Q9" s="98"/>
      <c r="R9" s="59" t="s">
        <v>14</v>
      </c>
      <c r="S9" s="59" t="s">
        <v>15</v>
      </c>
      <c r="T9" s="59" t="s">
        <v>16</v>
      </c>
      <c r="U9" s="59" t="s">
        <v>17</v>
      </c>
    </row>
    <row r="10" s="32" customFormat="1" ht="65" customHeight="1" spans="1:21">
      <c r="A10" s="58"/>
      <c r="B10" s="59"/>
      <c r="C10" s="62" t="s">
        <v>18</v>
      </c>
      <c r="D10" s="63" t="s">
        <v>19</v>
      </c>
      <c r="E10" s="64" t="s">
        <v>20</v>
      </c>
      <c r="F10" s="60" t="s">
        <v>21</v>
      </c>
      <c r="G10" s="60" t="s">
        <v>22</v>
      </c>
      <c r="H10" s="60" t="s">
        <v>23</v>
      </c>
      <c r="I10" s="60" t="s">
        <v>24</v>
      </c>
      <c r="J10" s="60" t="s">
        <v>25</v>
      </c>
      <c r="K10" s="60" t="s">
        <v>26</v>
      </c>
      <c r="L10" s="92" t="s">
        <v>27</v>
      </c>
      <c r="M10" s="58" t="s">
        <v>28</v>
      </c>
      <c r="N10" s="62" t="s">
        <v>29</v>
      </c>
      <c r="O10" s="93" t="s">
        <v>30</v>
      </c>
      <c r="P10" s="93" t="s">
        <v>31</v>
      </c>
      <c r="Q10" s="93" t="s">
        <v>32</v>
      </c>
      <c r="R10" s="64" t="s">
        <v>33</v>
      </c>
      <c r="S10" s="64" t="s">
        <v>33</v>
      </c>
      <c r="T10" s="64" t="s">
        <v>33</v>
      </c>
      <c r="U10" s="64" t="s">
        <v>33</v>
      </c>
    </row>
    <row r="11" s="32" customFormat="1" ht="25" customHeight="1" spans="1:22">
      <c r="A11" s="65">
        <v>1647622</v>
      </c>
      <c r="B11" s="65" t="s">
        <v>34</v>
      </c>
      <c r="C11" s="60" t="s">
        <v>35</v>
      </c>
      <c r="D11" s="66">
        <v>14</v>
      </c>
      <c r="E11" s="65" t="s">
        <v>36</v>
      </c>
      <c r="F11" s="65">
        <v>1</v>
      </c>
      <c r="G11" s="65">
        <v>3</v>
      </c>
      <c r="H11" s="65">
        <v>3</v>
      </c>
      <c r="I11" s="65">
        <v>2</v>
      </c>
      <c r="J11" s="65">
        <v>1</v>
      </c>
      <c r="K11" s="65">
        <v>0</v>
      </c>
      <c r="L11" s="94">
        <f>SUM(F11:K11)</f>
        <v>10</v>
      </c>
      <c r="M11" s="67">
        <v>2</v>
      </c>
      <c r="N11" s="62">
        <f>L11*M11*D11</f>
        <v>280</v>
      </c>
      <c r="O11" s="95">
        <v>0.6</v>
      </c>
      <c r="P11" s="95">
        <v>0.4</v>
      </c>
      <c r="Q11" s="95">
        <v>0.32</v>
      </c>
      <c r="R11" s="65">
        <v>11.9</v>
      </c>
      <c r="S11" s="95">
        <f>R11*D11</f>
        <v>166.6</v>
      </c>
      <c r="T11" s="65">
        <v>10.9</v>
      </c>
      <c r="U11" s="95">
        <f>T11*D11</f>
        <v>152.6</v>
      </c>
      <c r="V11" s="32">
        <f>O11*P11*Q11*D11</f>
        <v>1.0752</v>
      </c>
    </row>
    <row r="12" s="32" customFormat="1" ht="25" customHeight="1" spans="1:22">
      <c r="A12" s="65">
        <v>1647622</v>
      </c>
      <c r="B12" s="65" t="s">
        <v>34</v>
      </c>
      <c r="C12" s="67">
        <v>7</v>
      </c>
      <c r="D12" s="66">
        <v>4</v>
      </c>
      <c r="E12" s="65" t="s">
        <v>36</v>
      </c>
      <c r="F12" s="65">
        <v>1</v>
      </c>
      <c r="G12" s="65">
        <v>3</v>
      </c>
      <c r="H12" s="65">
        <v>3</v>
      </c>
      <c r="I12" s="65">
        <v>2</v>
      </c>
      <c r="J12" s="65">
        <v>1</v>
      </c>
      <c r="K12" s="65">
        <v>0</v>
      </c>
      <c r="L12" s="94">
        <f>SUM(F12:K12)</f>
        <v>10</v>
      </c>
      <c r="M12" s="67">
        <v>1</v>
      </c>
      <c r="N12" s="62">
        <f>L12*M12*D12</f>
        <v>40</v>
      </c>
      <c r="O12" s="95">
        <v>0.6</v>
      </c>
      <c r="P12" s="95">
        <v>0.4</v>
      </c>
      <c r="Q12" s="95">
        <v>0.17</v>
      </c>
      <c r="R12" s="65">
        <v>6.25</v>
      </c>
      <c r="S12" s="95">
        <f>R12*D12</f>
        <v>25</v>
      </c>
      <c r="T12" s="65">
        <v>5.45</v>
      </c>
      <c r="U12" s="95">
        <f>T12*D12</f>
        <v>21.8</v>
      </c>
      <c r="V12" s="32">
        <f>O12*P12*Q12*D12</f>
        <v>0.1632</v>
      </c>
    </row>
    <row r="13" s="32" customFormat="1" ht="25" customHeight="1" spans="1:21">
      <c r="A13" s="68" t="s">
        <v>37</v>
      </c>
      <c r="B13" s="55"/>
      <c r="C13" s="56"/>
      <c r="D13" s="69">
        <f>SUM(D11:D12)</f>
        <v>18</v>
      </c>
      <c r="E13" s="55"/>
      <c r="F13" s="55"/>
      <c r="G13" s="55"/>
      <c r="H13" s="55"/>
      <c r="I13" s="55"/>
      <c r="J13" s="55"/>
      <c r="K13" s="55"/>
      <c r="L13" s="86"/>
      <c r="M13" s="55"/>
      <c r="N13" s="96">
        <f>SUM(N11:N12)</f>
        <v>320</v>
      </c>
      <c r="O13" s="55"/>
      <c r="P13" s="55"/>
      <c r="Q13" s="55"/>
      <c r="R13" s="99"/>
      <c r="S13" s="68">
        <f>SUM(S11:S12)</f>
        <v>191.6</v>
      </c>
      <c r="T13" s="64"/>
      <c r="U13" s="68">
        <f>SUM(U11:U12)</f>
        <v>174.4</v>
      </c>
    </row>
    <row r="14" s="32" customFormat="1" ht="25" customHeight="1" spans="1:12">
      <c r="A14" s="36"/>
      <c r="D14" s="34"/>
      <c r="F14" s="36"/>
      <c r="G14" s="36"/>
      <c r="H14" s="36"/>
      <c r="I14" s="36"/>
      <c r="J14" s="36"/>
      <c r="K14" s="36"/>
      <c r="L14" s="35"/>
    </row>
    <row r="15" ht="45" customHeight="1" spans="1:21">
      <c r="A15" s="58" t="s">
        <v>7</v>
      </c>
      <c r="B15" s="59" t="s">
        <v>8</v>
      </c>
      <c r="C15" s="60" t="s">
        <v>9</v>
      </c>
      <c r="D15" s="61" t="s">
        <v>10</v>
      </c>
      <c r="E15" s="59" t="s">
        <v>11</v>
      </c>
      <c r="F15" s="58"/>
      <c r="G15" s="58"/>
      <c r="H15" s="58"/>
      <c r="I15" s="58"/>
      <c r="J15" s="58"/>
      <c r="K15" s="58"/>
      <c r="L15" s="89" t="s">
        <v>12</v>
      </c>
      <c r="M15" s="64"/>
      <c r="N15" s="62"/>
      <c r="O15" s="90" t="s">
        <v>13</v>
      </c>
      <c r="P15" s="91"/>
      <c r="Q15" s="98"/>
      <c r="R15" s="59" t="s">
        <v>14</v>
      </c>
      <c r="S15" s="59" t="s">
        <v>15</v>
      </c>
      <c r="T15" s="59" t="s">
        <v>16</v>
      </c>
      <c r="U15" s="59" t="s">
        <v>17</v>
      </c>
    </row>
    <row r="16" ht="65" customHeight="1" spans="1:21">
      <c r="A16" s="58"/>
      <c r="B16" s="59"/>
      <c r="C16" s="62" t="s">
        <v>18</v>
      </c>
      <c r="D16" s="63" t="s">
        <v>19</v>
      </c>
      <c r="E16" s="64" t="s">
        <v>20</v>
      </c>
      <c r="F16" s="60" t="s">
        <v>21</v>
      </c>
      <c r="G16" s="60" t="s">
        <v>22</v>
      </c>
      <c r="H16" s="60" t="s">
        <v>23</v>
      </c>
      <c r="I16" s="60" t="s">
        <v>24</v>
      </c>
      <c r="J16" s="60" t="s">
        <v>25</v>
      </c>
      <c r="K16" s="60" t="s">
        <v>26</v>
      </c>
      <c r="L16" s="92" t="s">
        <v>27</v>
      </c>
      <c r="M16" s="58" t="s">
        <v>28</v>
      </c>
      <c r="N16" s="62" t="s">
        <v>29</v>
      </c>
      <c r="O16" s="93" t="s">
        <v>30</v>
      </c>
      <c r="P16" s="93" t="s">
        <v>31</v>
      </c>
      <c r="Q16" s="93" t="s">
        <v>32</v>
      </c>
      <c r="R16" s="64" t="s">
        <v>33</v>
      </c>
      <c r="S16" s="64" t="s">
        <v>33</v>
      </c>
      <c r="T16" s="64" t="s">
        <v>33</v>
      </c>
      <c r="U16" s="64" t="s">
        <v>33</v>
      </c>
    </row>
    <row r="17" ht="25" customHeight="1" spans="1:22">
      <c r="A17" s="65">
        <v>1647621</v>
      </c>
      <c r="B17" s="65" t="s">
        <v>34</v>
      </c>
      <c r="C17" s="60" t="s">
        <v>38</v>
      </c>
      <c r="D17" s="66">
        <v>24</v>
      </c>
      <c r="E17" s="65" t="s">
        <v>36</v>
      </c>
      <c r="F17" s="65">
        <v>1</v>
      </c>
      <c r="G17" s="65">
        <v>3</v>
      </c>
      <c r="H17" s="65">
        <v>3</v>
      </c>
      <c r="I17" s="65">
        <v>2</v>
      </c>
      <c r="J17" s="65">
        <v>1</v>
      </c>
      <c r="K17" s="65">
        <v>0</v>
      </c>
      <c r="L17" s="94">
        <f>SUM(F17:K17)</f>
        <v>10</v>
      </c>
      <c r="M17" s="67">
        <v>2</v>
      </c>
      <c r="N17" s="62">
        <f>L17*M17*D17</f>
        <v>480</v>
      </c>
      <c r="O17" s="95">
        <v>0.6</v>
      </c>
      <c r="P17" s="95">
        <v>0.4</v>
      </c>
      <c r="Q17" s="95">
        <v>0.32</v>
      </c>
      <c r="R17" s="65">
        <v>11.9</v>
      </c>
      <c r="S17" s="95">
        <f>R17*D17</f>
        <v>285.6</v>
      </c>
      <c r="T17" s="65">
        <v>10.9</v>
      </c>
      <c r="U17" s="95">
        <f>T17*D17</f>
        <v>261.6</v>
      </c>
      <c r="V17" s="32">
        <f>O17*P17*Q17*D17</f>
        <v>1.8432</v>
      </c>
    </row>
    <row r="18" ht="25" customHeight="1" spans="1:22">
      <c r="A18" s="65">
        <v>1647621</v>
      </c>
      <c r="B18" s="65" t="s">
        <v>34</v>
      </c>
      <c r="C18" s="67">
        <v>12</v>
      </c>
      <c r="D18" s="66">
        <v>4</v>
      </c>
      <c r="E18" s="65" t="s">
        <v>36</v>
      </c>
      <c r="F18" s="65">
        <v>1</v>
      </c>
      <c r="G18" s="65">
        <v>3</v>
      </c>
      <c r="H18" s="65">
        <v>3</v>
      </c>
      <c r="I18" s="65">
        <v>2</v>
      </c>
      <c r="J18" s="65">
        <v>1</v>
      </c>
      <c r="K18" s="65">
        <v>0</v>
      </c>
      <c r="L18" s="94">
        <f>SUM(F18:K18)</f>
        <v>10</v>
      </c>
      <c r="M18" s="67">
        <v>1</v>
      </c>
      <c r="N18" s="62">
        <f>L18*M18*D18</f>
        <v>40</v>
      </c>
      <c r="O18" s="95">
        <v>0.6</v>
      </c>
      <c r="P18" s="95">
        <v>0.4</v>
      </c>
      <c r="Q18" s="95">
        <v>0.17</v>
      </c>
      <c r="R18" s="65">
        <v>6.25</v>
      </c>
      <c r="S18" s="95">
        <f>R18*D18</f>
        <v>25</v>
      </c>
      <c r="T18" s="65">
        <v>5.45</v>
      </c>
      <c r="U18" s="95">
        <f>T18*D18</f>
        <v>21.8</v>
      </c>
      <c r="V18" s="32">
        <f>O18*P18*Q18*D18</f>
        <v>0.1632</v>
      </c>
    </row>
    <row r="19" ht="25" customHeight="1" spans="1:21">
      <c r="A19" s="68" t="s">
        <v>37</v>
      </c>
      <c r="B19" s="55"/>
      <c r="C19" s="56"/>
      <c r="D19" s="69">
        <f>SUM(D17:D18)</f>
        <v>28</v>
      </c>
      <c r="E19" s="55"/>
      <c r="F19" s="55"/>
      <c r="G19" s="55"/>
      <c r="H19" s="55"/>
      <c r="I19" s="55"/>
      <c r="J19" s="55"/>
      <c r="K19" s="55"/>
      <c r="L19" s="86"/>
      <c r="M19" s="55"/>
      <c r="N19" s="96">
        <f>SUM(N17:N18)</f>
        <v>520</v>
      </c>
      <c r="O19" s="55"/>
      <c r="P19" s="55"/>
      <c r="Q19" s="55"/>
      <c r="R19" s="99"/>
      <c r="S19" s="68">
        <f>SUM(S17:S18)</f>
        <v>310.6</v>
      </c>
      <c r="T19" s="64"/>
      <c r="U19" s="68">
        <f>SUM(U17:U18)</f>
        <v>283.4</v>
      </c>
    </row>
    <row r="20" ht="25" customHeight="1"/>
    <row r="21" ht="45" customHeight="1" spans="1:21">
      <c r="A21" s="58" t="s">
        <v>7</v>
      </c>
      <c r="B21" s="59" t="s">
        <v>8</v>
      </c>
      <c r="C21" s="60" t="s">
        <v>9</v>
      </c>
      <c r="D21" s="61" t="s">
        <v>10</v>
      </c>
      <c r="E21" s="59" t="s">
        <v>11</v>
      </c>
      <c r="F21" s="58"/>
      <c r="G21" s="58"/>
      <c r="H21" s="58"/>
      <c r="I21" s="58"/>
      <c r="J21" s="58"/>
      <c r="K21" s="58"/>
      <c r="L21" s="89" t="s">
        <v>12</v>
      </c>
      <c r="M21" s="64"/>
      <c r="N21" s="62"/>
      <c r="O21" s="90" t="s">
        <v>13</v>
      </c>
      <c r="P21" s="91"/>
      <c r="Q21" s="98"/>
      <c r="R21" s="59" t="s">
        <v>14</v>
      </c>
      <c r="S21" s="59" t="s">
        <v>15</v>
      </c>
      <c r="T21" s="59" t="s">
        <v>16</v>
      </c>
      <c r="U21" s="59" t="s">
        <v>17</v>
      </c>
    </row>
    <row r="22" ht="65" customHeight="1" spans="1:21">
      <c r="A22" s="58"/>
      <c r="B22" s="59"/>
      <c r="C22" s="62" t="s">
        <v>18</v>
      </c>
      <c r="D22" s="63" t="s">
        <v>19</v>
      </c>
      <c r="E22" s="64" t="s">
        <v>20</v>
      </c>
      <c r="F22" s="60" t="s">
        <v>21</v>
      </c>
      <c r="G22" s="60" t="s">
        <v>22</v>
      </c>
      <c r="H22" s="60" t="s">
        <v>23</v>
      </c>
      <c r="I22" s="60" t="s">
        <v>24</v>
      </c>
      <c r="J22" s="60" t="s">
        <v>25</v>
      </c>
      <c r="K22" s="60" t="s">
        <v>26</v>
      </c>
      <c r="L22" s="92" t="s">
        <v>27</v>
      </c>
      <c r="M22" s="58" t="s">
        <v>28</v>
      </c>
      <c r="N22" s="62" t="s">
        <v>29</v>
      </c>
      <c r="O22" s="93" t="s">
        <v>30</v>
      </c>
      <c r="P22" s="93" t="s">
        <v>31</v>
      </c>
      <c r="Q22" s="93" t="s">
        <v>32</v>
      </c>
      <c r="R22" s="64" t="s">
        <v>33</v>
      </c>
      <c r="S22" s="64" t="s">
        <v>33</v>
      </c>
      <c r="T22" s="64" t="s">
        <v>33</v>
      </c>
      <c r="U22" s="64" t="s">
        <v>33</v>
      </c>
    </row>
    <row r="23" ht="25" customHeight="1" spans="1:22">
      <c r="A23" s="65">
        <v>1647620</v>
      </c>
      <c r="B23" s="65" t="s">
        <v>34</v>
      </c>
      <c r="C23" s="60" t="s">
        <v>38</v>
      </c>
      <c r="D23" s="66">
        <v>24</v>
      </c>
      <c r="E23" s="65" t="s">
        <v>36</v>
      </c>
      <c r="F23" s="65">
        <v>1</v>
      </c>
      <c r="G23" s="65">
        <v>3</v>
      </c>
      <c r="H23" s="65">
        <v>3</v>
      </c>
      <c r="I23" s="65">
        <v>2</v>
      </c>
      <c r="J23" s="65">
        <v>1</v>
      </c>
      <c r="K23" s="65">
        <v>0</v>
      </c>
      <c r="L23" s="94">
        <f>SUM(F23:K23)</f>
        <v>10</v>
      </c>
      <c r="M23" s="67">
        <v>2</v>
      </c>
      <c r="N23" s="62">
        <f>L23*M23*D23</f>
        <v>480</v>
      </c>
      <c r="O23" s="95">
        <v>0.6</v>
      </c>
      <c r="P23" s="95">
        <v>0.4</v>
      </c>
      <c r="Q23" s="95">
        <v>0.32</v>
      </c>
      <c r="R23" s="65">
        <v>11.9</v>
      </c>
      <c r="S23" s="95">
        <f>R23*D23</f>
        <v>285.6</v>
      </c>
      <c r="T23" s="65">
        <v>10.9</v>
      </c>
      <c r="U23" s="95">
        <f>T23*D23</f>
        <v>261.6</v>
      </c>
      <c r="V23" s="32">
        <f>O23*P23*Q23*D23</f>
        <v>1.8432</v>
      </c>
    </row>
    <row r="24" ht="25" customHeight="1" spans="1:22">
      <c r="A24" s="65">
        <v>1647620</v>
      </c>
      <c r="B24" s="65" t="s">
        <v>34</v>
      </c>
      <c r="C24" s="67">
        <v>12</v>
      </c>
      <c r="D24" s="66">
        <v>4</v>
      </c>
      <c r="E24" s="65" t="s">
        <v>36</v>
      </c>
      <c r="F24" s="65">
        <v>1</v>
      </c>
      <c r="G24" s="65">
        <v>3</v>
      </c>
      <c r="H24" s="65">
        <v>3</v>
      </c>
      <c r="I24" s="65">
        <v>2</v>
      </c>
      <c r="J24" s="65">
        <v>1</v>
      </c>
      <c r="K24" s="65">
        <v>0</v>
      </c>
      <c r="L24" s="94">
        <f>SUM(F24:K24)</f>
        <v>10</v>
      </c>
      <c r="M24" s="67">
        <v>1</v>
      </c>
      <c r="N24" s="62">
        <f>L24*M24*D24</f>
        <v>40</v>
      </c>
      <c r="O24" s="95">
        <v>0.6</v>
      </c>
      <c r="P24" s="95">
        <v>0.4</v>
      </c>
      <c r="Q24" s="95">
        <v>0.17</v>
      </c>
      <c r="R24" s="65">
        <v>6.25</v>
      </c>
      <c r="S24" s="95">
        <f>R24*D24</f>
        <v>25</v>
      </c>
      <c r="T24" s="65">
        <v>5.45</v>
      </c>
      <c r="U24" s="95">
        <f>T24*D24</f>
        <v>21.8</v>
      </c>
      <c r="V24" s="32">
        <f>O24*P24*Q24*D24</f>
        <v>0.1632</v>
      </c>
    </row>
    <row r="25" ht="25" customHeight="1" spans="1:21">
      <c r="A25" s="68" t="s">
        <v>37</v>
      </c>
      <c r="B25" s="55"/>
      <c r="C25" s="56"/>
      <c r="D25" s="69">
        <f>SUM(D23:D24)</f>
        <v>28</v>
      </c>
      <c r="E25" s="55"/>
      <c r="F25" s="55"/>
      <c r="G25" s="55"/>
      <c r="H25" s="55"/>
      <c r="I25" s="55"/>
      <c r="J25" s="55"/>
      <c r="K25" s="55"/>
      <c r="L25" s="86"/>
      <c r="M25" s="55"/>
      <c r="N25" s="96">
        <f>SUM(N23:N24)</f>
        <v>520</v>
      </c>
      <c r="O25" s="55"/>
      <c r="P25" s="55"/>
      <c r="Q25" s="55"/>
      <c r="R25" s="99"/>
      <c r="S25" s="68">
        <f>SUM(S23:S24)</f>
        <v>310.6</v>
      </c>
      <c r="T25" s="64"/>
      <c r="U25" s="68">
        <f>SUM(U23:U24)</f>
        <v>283.4</v>
      </c>
    </row>
    <row r="26" ht="25" customHeight="1"/>
    <row r="27" ht="45" customHeight="1" spans="1:21">
      <c r="A27" s="58" t="s">
        <v>7</v>
      </c>
      <c r="B27" s="59" t="s">
        <v>8</v>
      </c>
      <c r="C27" s="60" t="s">
        <v>9</v>
      </c>
      <c r="D27" s="61" t="s">
        <v>10</v>
      </c>
      <c r="E27" s="59" t="s">
        <v>11</v>
      </c>
      <c r="F27" s="58"/>
      <c r="G27" s="58"/>
      <c r="H27" s="58"/>
      <c r="I27" s="58"/>
      <c r="J27" s="58"/>
      <c r="K27" s="58"/>
      <c r="L27" s="89" t="s">
        <v>12</v>
      </c>
      <c r="M27" s="64"/>
      <c r="N27" s="62"/>
      <c r="O27" s="90" t="s">
        <v>13</v>
      </c>
      <c r="P27" s="91"/>
      <c r="Q27" s="98"/>
      <c r="R27" s="59" t="s">
        <v>14</v>
      </c>
      <c r="S27" s="59" t="s">
        <v>15</v>
      </c>
      <c r="T27" s="59" t="s">
        <v>16</v>
      </c>
      <c r="U27" s="59" t="s">
        <v>17</v>
      </c>
    </row>
    <row r="28" ht="65" customHeight="1" spans="1:21">
      <c r="A28" s="58"/>
      <c r="B28" s="59"/>
      <c r="C28" s="62" t="s">
        <v>18</v>
      </c>
      <c r="D28" s="63" t="s">
        <v>19</v>
      </c>
      <c r="E28" s="64" t="s">
        <v>20</v>
      </c>
      <c r="F28" s="60" t="s">
        <v>21</v>
      </c>
      <c r="G28" s="60" t="s">
        <v>22</v>
      </c>
      <c r="H28" s="60" t="s">
        <v>23</v>
      </c>
      <c r="I28" s="60" t="s">
        <v>24</v>
      </c>
      <c r="J28" s="60" t="s">
        <v>25</v>
      </c>
      <c r="K28" s="60" t="s">
        <v>26</v>
      </c>
      <c r="L28" s="92" t="s">
        <v>27</v>
      </c>
      <c r="M28" s="58" t="s">
        <v>28</v>
      </c>
      <c r="N28" s="62" t="s">
        <v>29</v>
      </c>
      <c r="O28" s="93" t="s">
        <v>30</v>
      </c>
      <c r="P28" s="93" t="s">
        <v>31</v>
      </c>
      <c r="Q28" s="93" t="s">
        <v>32</v>
      </c>
      <c r="R28" s="64" t="s">
        <v>33</v>
      </c>
      <c r="S28" s="64" t="s">
        <v>33</v>
      </c>
      <c r="T28" s="64" t="s">
        <v>33</v>
      </c>
      <c r="U28" s="64" t="s">
        <v>33</v>
      </c>
    </row>
    <row r="29" ht="25" customHeight="1" spans="1:22">
      <c r="A29" s="65">
        <v>1647619</v>
      </c>
      <c r="B29" s="65" t="s">
        <v>34</v>
      </c>
      <c r="C29" s="60" t="s">
        <v>39</v>
      </c>
      <c r="D29" s="66">
        <v>18</v>
      </c>
      <c r="E29" s="65" t="s">
        <v>36</v>
      </c>
      <c r="F29" s="65">
        <v>1</v>
      </c>
      <c r="G29" s="65">
        <v>3</v>
      </c>
      <c r="H29" s="65">
        <v>3</v>
      </c>
      <c r="I29" s="65">
        <v>2</v>
      </c>
      <c r="J29" s="65">
        <v>1</v>
      </c>
      <c r="K29" s="65">
        <v>0</v>
      </c>
      <c r="L29" s="94">
        <f>SUM(F29:K29)</f>
        <v>10</v>
      </c>
      <c r="M29" s="67">
        <v>2</v>
      </c>
      <c r="N29" s="62">
        <f>L29*M29*D29</f>
        <v>360</v>
      </c>
      <c r="O29" s="95">
        <v>0.6</v>
      </c>
      <c r="P29" s="95">
        <v>0.4</v>
      </c>
      <c r="Q29" s="95">
        <v>0.32</v>
      </c>
      <c r="R29" s="65">
        <v>11.9</v>
      </c>
      <c r="S29" s="95">
        <f>R29*D29</f>
        <v>214.2</v>
      </c>
      <c r="T29" s="65">
        <v>10.9</v>
      </c>
      <c r="U29" s="95">
        <f>T29*D29</f>
        <v>196.2</v>
      </c>
      <c r="V29" s="32">
        <f>O29*P29*Q29*D29</f>
        <v>1.3824</v>
      </c>
    </row>
    <row r="30" ht="25" customHeight="1" spans="1:22">
      <c r="A30" s="65">
        <v>1647619</v>
      </c>
      <c r="B30" s="65" t="s">
        <v>34</v>
      </c>
      <c r="C30" s="67">
        <v>9</v>
      </c>
      <c r="D30" s="66">
        <v>4</v>
      </c>
      <c r="E30" s="65" t="s">
        <v>36</v>
      </c>
      <c r="F30" s="65">
        <v>1</v>
      </c>
      <c r="G30" s="65">
        <v>3</v>
      </c>
      <c r="H30" s="65">
        <v>3</v>
      </c>
      <c r="I30" s="65">
        <v>2</v>
      </c>
      <c r="J30" s="65">
        <v>1</v>
      </c>
      <c r="K30" s="65">
        <v>0</v>
      </c>
      <c r="L30" s="94">
        <f>SUM(F30:K30)</f>
        <v>10</v>
      </c>
      <c r="M30" s="67">
        <v>1</v>
      </c>
      <c r="N30" s="62">
        <f>L30*M30*D30</f>
        <v>40</v>
      </c>
      <c r="O30" s="95">
        <v>0.6</v>
      </c>
      <c r="P30" s="95">
        <v>0.4</v>
      </c>
      <c r="Q30" s="95">
        <v>0.17</v>
      </c>
      <c r="R30" s="65">
        <v>6.25</v>
      </c>
      <c r="S30" s="95">
        <f>R30*D30</f>
        <v>25</v>
      </c>
      <c r="T30" s="65">
        <v>5.45</v>
      </c>
      <c r="U30" s="95">
        <f>T30*D30</f>
        <v>21.8</v>
      </c>
      <c r="V30" s="32">
        <f>O30*P30*Q30*D30</f>
        <v>0.1632</v>
      </c>
    </row>
    <row r="31" ht="25" customHeight="1" spans="1:21">
      <c r="A31" s="68" t="s">
        <v>37</v>
      </c>
      <c r="B31" s="55"/>
      <c r="C31" s="56"/>
      <c r="D31" s="69">
        <f>SUM(D29:D30)</f>
        <v>22</v>
      </c>
      <c r="E31" s="55"/>
      <c r="F31" s="55"/>
      <c r="G31" s="55"/>
      <c r="H31" s="55"/>
      <c r="I31" s="55"/>
      <c r="J31" s="55"/>
      <c r="K31" s="55"/>
      <c r="L31" s="86"/>
      <c r="M31" s="55"/>
      <c r="N31" s="96">
        <f>SUM(N29:N30)</f>
        <v>400</v>
      </c>
      <c r="O31" s="55"/>
      <c r="P31" s="55"/>
      <c r="Q31" s="55"/>
      <c r="R31" s="99"/>
      <c r="S31" s="68">
        <f>SUM(S29:S30)</f>
        <v>239.2</v>
      </c>
      <c r="T31" s="64"/>
      <c r="U31" s="68">
        <f>SUM(U29:U30)</f>
        <v>218</v>
      </c>
    </row>
    <row r="32" ht="25" customHeight="1"/>
    <row r="33" ht="45" customHeight="1" spans="1:21">
      <c r="A33" s="58" t="s">
        <v>7</v>
      </c>
      <c r="B33" s="59" t="s">
        <v>8</v>
      </c>
      <c r="C33" s="60" t="s">
        <v>9</v>
      </c>
      <c r="D33" s="61" t="s">
        <v>10</v>
      </c>
      <c r="E33" s="59" t="s">
        <v>11</v>
      </c>
      <c r="F33" s="58"/>
      <c r="G33" s="58"/>
      <c r="H33" s="58"/>
      <c r="I33" s="58"/>
      <c r="J33" s="58"/>
      <c r="K33" s="58"/>
      <c r="L33" s="89" t="s">
        <v>12</v>
      </c>
      <c r="M33" s="64"/>
      <c r="N33" s="62"/>
      <c r="O33" s="90" t="s">
        <v>13</v>
      </c>
      <c r="P33" s="91"/>
      <c r="Q33" s="98"/>
      <c r="R33" s="59" t="s">
        <v>14</v>
      </c>
      <c r="S33" s="59" t="s">
        <v>15</v>
      </c>
      <c r="T33" s="59" t="s">
        <v>16</v>
      </c>
      <c r="U33" s="59" t="s">
        <v>17</v>
      </c>
    </row>
    <row r="34" ht="65" customHeight="1" spans="1:21">
      <c r="A34" s="58"/>
      <c r="B34" s="59"/>
      <c r="C34" s="62" t="s">
        <v>18</v>
      </c>
      <c r="D34" s="63" t="s">
        <v>19</v>
      </c>
      <c r="E34" s="64" t="s">
        <v>20</v>
      </c>
      <c r="F34" s="60" t="s">
        <v>21</v>
      </c>
      <c r="G34" s="60" t="s">
        <v>22</v>
      </c>
      <c r="H34" s="60" t="s">
        <v>23</v>
      </c>
      <c r="I34" s="60" t="s">
        <v>24</v>
      </c>
      <c r="J34" s="60" t="s">
        <v>25</v>
      </c>
      <c r="K34" s="60" t="s">
        <v>26</v>
      </c>
      <c r="L34" s="92" t="s">
        <v>27</v>
      </c>
      <c r="M34" s="58" t="s">
        <v>28</v>
      </c>
      <c r="N34" s="62" t="s">
        <v>29</v>
      </c>
      <c r="O34" s="93" t="s">
        <v>30</v>
      </c>
      <c r="P34" s="93" t="s">
        <v>31</v>
      </c>
      <c r="Q34" s="93" t="s">
        <v>32</v>
      </c>
      <c r="R34" s="64" t="s">
        <v>33</v>
      </c>
      <c r="S34" s="64" t="s">
        <v>33</v>
      </c>
      <c r="T34" s="64" t="s">
        <v>33</v>
      </c>
      <c r="U34" s="64" t="s">
        <v>33</v>
      </c>
    </row>
    <row r="35" ht="25" customHeight="1" spans="1:22">
      <c r="A35" s="65">
        <v>1647618</v>
      </c>
      <c r="B35" s="65" t="s">
        <v>34</v>
      </c>
      <c r="C35" s="60" t="s">
        <v>40</v>
      </c>
      <c r="D35" s="66">
        <v>48</v>
      </c>
      <c r="E35" s="65" t="s">
        <v>36</v>
      </c>
      <c r="F35" s="65">
        <v>1</v>
      </c>
      <c r="G35" s="65">
        <v>3</v>
      </c>
      <c r="H35" s="65">
        <v>3</v>
      </c>
      <c r="I35" s="65">
        <v>2</v>
      </c>
      <c r="J35" s="65">
        <v>1</v>
      </c>
      <c r="K35" s="65">
        <v>0</v>
      </c>
      <c r="L35" s="94">
        <f>SUM(F35:K35)</f>
        <v>10</v>
      </c>
      <c r="M35" s="67">
        <v>2</v>
      </c>
      <c r="N35" s="62">
        <f>L35*M35*D35</f>
        <v>960</v>
      </c>
      <c r="O35" s="95">
        <v>0.6</v>
      </c>
      <c r="P35" s="95">
        <v>0.4</v>
      </c>
      <c r="Q35" s="95">
        <v>0.32</v>
      </c>
      <c r="R35" s="65">
        <v>11.9</v>
      </c>
      <c r="S35" s="95">
        <f>R35*D35</f>
        <v>571.2</v>
      </c>
      <c r="T35" s="65">
        <v>10.9</v>
      </c>
      <c r="U35" s="95">
        <f>T35*D35</f>
        <v>523.2</v>
      </c>
      <c r="V35" s="32">
        <f>O35*P35*Q35*D35</f>
        <v>3.6864</v>
      </c>
    </row>
    <row r="36" ht="25" customHeight="1" spans="1:21">
      <c r="A36" s="68" t="s">
        <v>37</v>
      </c>
      <c r="B36" s="55"/>
      <c r="C36" s="56"/>
      <c r="D36" s="69">
        <f>SUM(D35:D35)</f>
        <v>48</v>
      </c>
      <c r="E36" s="55"/>
      <c r="F36" s="55"/>
      <c r="G36" s="55"/>
      <c r="H36" s="55"/>
      <c r="I36" s="55"/>
      <c r="J36" s="55"/>
      <c r="K36" s="55"/>
      <c r="L36" s="86"/>
      <c r="M36" s="55"/>
      <c r="N36" s="96">
        <f>SUM(N35:N35)</f>
        <v>960</v>
      </c>
      <c r="O36" s="55"/>
      <c r="P36" s="55"/>
      <c r="Q36" s="55"/>
      <c r="R36" s="99"/>
      <c r="S36" s="68">
        <f>SUM(S35:S35)</f>
        <v>571.2</v>
      </c>
      <c r="T36" s="64"/>
      <c r="U36" s="68">
        <f>SUM(U35:U35)</f>
        <v>523.2</v>
      </c>
    </row>
    <row r="37" ht="25" customHeight="1"/>
    <row r="38" ht="45" customHeight="1" spans="1:21">
      <c r="A38" s="58" t="s">
        <v>7</v>
      </c>
      <c r="B38" s="59" t="s">
        <v>8</v>
      </c>
      <c r="C38" s="60" t="s">
        <v>9</v>
      </c>
      <c r="D38" s="61" t="s">
        <v>10</v>
      </c>
      <c r="E38" s="59" t="s">
        <v>11</v>
      </c>
      <c r="F38" s="70" t="s">
        <v>41</v>
      </c>
      <c r="G38" s="71"/>
      <c r="H38" s="71"/>
      <c r="I38" s="71"/>
      <c r="J38" s="71"/>
      <c r="K38" s="71"/>
      <c r="L38" s="89" t="s">
        <v>12</v>
      </c>
      <c r="M38" s="64"/>
      <c r="N38" s="62"/>
      <c r="O38" s="90" t="s">
        <v>13</v>
      </c>
      <c r="P38" s="91"/>
      <c r="Q38" s="98"/>
      <c r="R38" s="59" t="s">
        <v>14</v>
      </c>
      <c r="S38" s="59" t="s">
        <v>15</v>
      </c>
      <c r="T38" s="59" t="s">
        <v>16</v>
      </c>
      <c r="U38" s="59" t="s">
        <v>17</v>
      </c>
    </row>
    <row r="39" ht="65" customHeight="1" spans="1:21">
      <c r="A39" s="58"/>
      <c r="B39" s="59"/>
      <c r="C39" s="62" t="s">
        <v>18</v>
      </c>
      <c r="D39" s="63" t="s">
        <v>19</v>
      </c>
      <c r="E39" s="64" t="s">
        <v>20</v>
      </c>
      <c r="F39" s="60" t="s">
        <v>21</v>
      </c>
      <c r="G39" s="60" t="s">
        <v>22</v>
      </c>
      <c r="H39" s="60" t="s">
        <v>23</v>
      </c>
      <c r="I39" s="60" t="s">
        <v>24</v>
      </c>
      <c r="J39" s="60" t="s">
        <v>25</v>
      </c>
      <c r="K39" s="60" t="s">
        <v>26</v>
      </c>
      <c r="L39" s="92" t="s">
        <v>27</v>
      </c>
      <c r="M39" s="58" t="s">
        <v>28</v>
      </c>
      <c r="N39" s="62" t="s">
        <v>29</v>
      </c>
      <c r="O39" s="93" t="s">
        <v>30</v>
      </c>
      <c r="P39" s="93" t="s">
        <v>31</v>
      </c>
      <c r="Q39" s="93" t="s">
        <v>32</v>
      </c>
      <c r="R39" s="64" t="s">
        <v>33</v>
      </c>
      <c r="S39" s="64" t="s">
        <v>33</v>
      </c>
      <c r="T39" s="64" t="s">
        <v>33</v>
      </c>
      <c r="U39" s="64" t="s">
        <v>33</v>
      </c>
    </row>
    <row r="40" ht="25" customHeight="1" spans="1:22">
      <c r="A40" s="65">
        <v>1647617</v>
      </c>
      <c r="B40" s="65" t="s">
        <v>34</v>
      </c>
      <c r="C40" s="60" t="s">
        <v>42</v>
      </c>
      <c r="D40" s="66">
        <v>38</v>
      </c>
      <c r="E40" s="65" t="s">
        <v>36</v>
      </c>
      <c r="F40" s="65">
        <v>1</v>
      </c>
      <c r="G40" s="65">
        <v>3</v>
      </c>
      <c r="H40" s="65">
        <v>3</v>
      </c>
      <c r="I40" s="65">
        <v>2</v>
      </c>
      <c r="J40" s="65">
        <v>1</v>
      </c>
      <c r="K40" s="65">
        <v>0</v>
      </c>
      <c r="L40" s="94">
        <f>SUM(F40:K40)</f>
        <v>10</v>
      </c>
      <c r="M40" s="67">
        <v>2</v>
      </c>
      <c r="N40" s="62">
        <f>L40*M40*D40</f>
        <v>760</v>
      </c>
      <c r="O40" s="95">
        <v>0.6</v>
      </c>
      <c r="P40" s="95">
        <v>0.4</v>
      </c>
      <c r="Q40" s="95">
        <v>0.32</v>
      </c>
      <c r="R40" s="65">
        <v>11.9</v>
      </c>
      <c r="S40" s="95">
        <f>R40*D40</f>
        <v>452.2</v>
      </c>
      <c r="T40" s="65">
        <v>10.9</v>
      </c>
      <c r="U40" s="95">
        <f>T40*D40</f>
        <v>414.2</v>
      </c>
      <c r="V40" s="32">
        <f>O40*P40*Q40*D40</f>
        <v>2.9184</v>
      </c>
    </row>
    <row r="41" ht="25" customHeight="1" spans="1:21">
      <c r="A41" s="68" t="s">
        <v>37</v>
      </c>
      <c r="B41" s="55"/>
      <c r="C41" s="56"/>
      <c r="D41" s="69">
        <f>SUM(D40:D40)</f>
        <v>38</v>
      </c>
      <c r="E41" s="55"/>
      <c r="F41" s="55"/>
      <c r="G41" s="55"/>
      <c r="H41" s="55"/>
      <c r="I41" s="55"/>
      <c r="J41" s="55"/>
      <c r="K41" s="55"/>
      <c r="L41" s="86"/>
      <c r="M41" s="55"/>
      <c r="N41" s="96">
        <f>SUM(N40:N40)</f>
        <v>760</v>
      </c>
      <c r="O41" s="55"/>
      <c r="P41" s="55"/>
      <c r="Q41" s="55"/>
      <c r="R41" s="99"/>
      <c r="S41" s="68">
        <f>SUM(S40:S40)</f>
        <v>452.2</v>
      </c>
      <c r="T41" s="64"/>
      <c r="U41" s="68">
        <f>SUM(U40:U40)</f>
        <v>414.2</v>
      </c>
    </row>
    <row r="42" ht="25" customHeight="1"/>
    <row r="43" ht="45" customHeight="1" spans="1:21">
      <c r="A43" s="58" t="s">
        <v>7</v>
      </c>
      <c r="B43" s="59" t="s">
        <v>8</v>
      </c>
      <c r="C43" s="60" t="s">
        <v>9</v>
      </c>
      <c r="D43" s="61" t="s">
        <v>10</v>
      </c>
      <c r="E43" s="59" t="s">
        <v>11</v>
      </c>
      <c r="F43" s="72" t="s">
        <v>43</v>
      </c>
      <c r="G43" s="73"/>
      <c r="H43" s="73"/>
      <c r="I43" s="73"/>
      <c r="J43" s="73"/>
      <c r="K43" s="73"/>
      <c r="L43" s="89" t="s">
        <v>12</v>
      </c>
      <c r="M43" s="64"/>
      <c r="N43" s="62"/>
      <c r="O43" s="90" t="s">
        <v>13</v>
      </c>
      <c r="P43" s="91"/>
      <c r="Q43" s="98"/>
      <c r="R43" s="59" t="s">
        <v>14</v>
      </c>
      <c r="S43" s="59" t="s">
        <v>15</v>
      </c>
      <c r="T43" s="59" t="s">
        <v>16</v>
      </c>
      <c r="U43" s="59" t="s">
        <v>17</v>
      </c>
    </row>
    <row r="44" ht="65" customHeight="1" spans="1:21">
      <c r="A44" s="58"/>
      <c r="B44" s="59"/>
      <c r="C44" s="62" t="s">
        <v>18</v>
      </c>
      <c r="D44" s="63" t="s">
        <v>19</v>
      </c>
      <c r="E44" s="64" t="s">
        <v>20</v>
      </c>
      <c r="F44" s="60" t="s">
        <v>21</v>
      </c>
      <c r="G44" s="60" t="s">
        <v>22</v>
      </c>
      <c r="H44" s="60" t="s">
        <v>23</v>
      </c>
      <c r="I44" s="60" t="s">
        <v>24</v>
      </c>
      <c r="J44" s="60" t="s">
        <v>25</v>
      </c>
      <c r="K44" s="60" t="s">
        <v>26</v>
      </c>
      <c r="L44" s="92" t="s">
        <v>27</v>
      </c>
      <c r="M44" s="58" t="s">
        <v>28</v>
      </c>
      <c r="N44" s="62" t="s">
        <v>29</v>
      </c>
      <c r="O44" s="93" t="s">
        <v>30</v>
      </c>
      <c r="P44" s="93" t="s">
        <v>31</v>
      </c>
      <c r="Q44" s="93" t="s">
        <v>32</v>
      </c>
      <c r="R44" s="64" t="s">
        <v>33</v>
      </c>
      <c r="S44" s="64" t="s">
        <v>33</v>
      </c>
      <c r="T44" s="64" t="s">
        <v>33</v>
      </c>
      <c r="U44" s="64" t="s">
        <v>33</v>
      </c>
    </row>
    <row r="45" ht="25" customHeight="1" spans="1:22">
      <c r="A45" s="65">
        <v>1647616</v>
      </c>
      <c r="B45" s="65" t="s">
        <v>34</v>
      </c>
      <c r="C45" s="60" t="s">
        <v>44</v>
      </c>
      <c r="D45" s="66">
        <v>44</v>
      </c>
      <c r="E45" s="65" t="s">
        <v>36</v>
      </c>
      <c r="F45" s="65">
        <v>1</v>
      </c>
      <c r="G45" s="65">
        <v>2</v>
      </c>
      <c r="H45" s="65">
        <v>3</v>
      </c>
      <c r="I45" s="65">
        <v>2</v>
      </c>
      <c r="J45" s="65">
        <v>1</v>
      </c>
      <c r="K45" s="65">
        <v>1</v>
      </c>
      <c r="L45" s="94">
        <f>SUM(F45:K45)</f>
        <v>10</v>
      </c>
      <c r="M45" s="67">
        <v>2</v>
      </c>
      <c r="N45" s="62">
        <f>L45*M45*D45</f>
        <v>880</v>
      </c>
      <c r="O45" s="95">
        <v>0.6</v>
      </c>
      <c r="P45" s="95">
        <v>0.4</v>
      </c>
      <c r="Q45" s="95">
        <v>0.32</v>
      </c>
      <c r="R45" s="65">
        <v>11.9</v>
      </c>
      <c r="S45" s="95">
        <f>R45*D45</f>
        <v>523.6</v>
      </c>
      <c r="T45" s="65">
        <v>10.9</v>
      </c>
      <c r="U45" s="95">
        <f>T45*D45</f>
        <v>479.6</v>
      </c>
      <c r="V45" s="32">
        <f>O45*P45*Q45*D45</f>
        <v>3.3792</v>
      </c>
    </row>
    <row r="46" ht="25" customHeight="1" spans="1:21">
      <c r="A46" s="68" t="s">
        <v>37</v>
      </c>
      <c r="B46" s="55"/>
      <c r="C46" s="56"/>
      <c r="D46" s="69">
        <f>SUM(D45:D45)</f>
        <v>44</v>
      </c>
      <c r="E46" s="55"/>
      <c r="F46" s="55"/>
      <c r="G46" s="55"/>
      <c r="H46" s="55"/>
      <c r="I46" s="55"/>
      <c r="J46" s="55"/>
      <c r="K46" s="55"/>
      <c r="L46" s="86"/>
      <c r="M46" s="55"/>
      <c r="N46" s="96">
        <f>SUM(N45:N45)</f>
        <v>880</v>
      </c>
      <c r="O46" s="55"/>
      <c r="P46" s="55"/>
      <c r="Q46" s="55"/>
      <c r="R46" s="99"/>
      <c r="S46" s="68">
        <f>SUM(S45:S45)</f>
        <v>523.6</v>
      </c>
      <c r="T46" s="64"/>
      <c r="U46" s="68">
        <f>SUM(U45:U45)</f>
        <v>479.6</v>
      </c>
    </row>
    <row r="47" ht="25" customHeight="1"/>
    <row r="48" ht="25" customHeight="1"/>
    <row r="49" ht="25" customHeight="1"/>
  </sheetData>
  <mergeCells count="63">
    <mergeCell ref="A1:T1"/>
    <mergeCell ref="A2:T2"/>
    <mergeCell ref="A3:T3"/>
    <mergeCell ref="A5:T5"/>
    <mergeCell ref="B7:E7"/>
    <mergeCell ref="A8:N8"/>
    <mergeCell ref="O8:U8"/>
    <mergeCell ref="F9:K9"/>
    <mergeCell ref="L9:N9"/>
    <mergeCell ref="O9:Q9"/>
    <mergeCell ref="B13:C13"/>
    <mergeCell ref="E13:M13"/>
    <mergeCell ref="O13:Q13"/>
    <mergeCell ref="F15:K15"/>
    <mergeCell ref="L15:N15"/>
    <mergeCell ref="O15:Q15"/>
    <mergeCell ref="B19:C19"/>
    <mergeCell ref="E19:M19"/>
    <mergeCell ref="O19:Q19"/>
    <mergeCell ref="F21:K21"/>
    <mergeCell ref="L21:N21"/>
    <mergeCell ref="O21:Q21"/>
    <mergeCell ref="B25:C25"/>
    <mergeCell ref="E25:M25"/>
    <mergeCell ref="O25:Q25"/>
    <mergeCell ref="F27:K27"/>
    <mergeCell ref="L27:N27"/>
    <mergeCell ref="O27:Q27"/>
    <mergeCell ref="B31:C31"/>
    <mergeCell ref="E31:M31"/>
    <mergeCell ref="O31:Q31"/>
    <mergeCell ref="F33:K33"/>
    <mergeCell ref="L33:N33"/>
    <mergeCell ref="O33:Q33"/>
    <mergeCell ref="B36:C36"/>
    <mergeCell ref="E36:M36"/>
    <mergeCell ref="O36:Q36"/>
    <mergeCell ref="F38:K38"/>
    <mergeCell ref="L38:N38"/>
    <mergeCell ref="O38:Q38"/>
    <mergeCell ref="B41:C41"/>
    <mergeCell ref="E41:M41"/>
    <mergeCell ref="O41:Q41"/>
    <mergeCell ref="F43:K43"/>
    <mergeCell ref="L43:N43"/>
    <mergeCell ref="O43:Q43"/>
    <mergeCell ref="B46:C46"/>
    <mergeCell ref="E46:M46"/>
    <mergeCell ref="O46:Q46"/>
    <mergeCell ref="A9:A10"/>
    <mergeCell ref="A15:A16"/>
    <mergeCell ref="A21:A22"/>
    <mergeCell ref="A27:A28"/>
    <mergeCell ref="A33:A34"/>
    <mergeCell ref="A38:A39"/>
    <mergeCell ref="A43:A44"/>
    <mergeCell ref="B9:B10"/>
    <mergeCell ref="B15:B16"/>
    <mergeCell ref="B21:B22"/>
    <mergeCell ref="B27:B28"/>
    <mergeCell ref="B33:B34"/>
    <mergeCell ref="B38:B39"/>
    <mergeCell ref="B43:B44"/>
  </mergeCells>
  <pageMargins left="0.550694444444444" right="0.0381944444444444" top="0.118055555555556" bottom="0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80" zoomScaleNormal="80" workbookViewId="0">
      <selection activeCell="D5" sqref="D5"/>
    </sheetView>
  </sheetViews>
  <sheetFormatPr defaultColWidth="9.14545454545454" defaultRowHeight="17.5"/>
  <cols>
    <col min="1" max="1" width="18" style="2" customWidth="1"/>
    <col min="2" max="2" width="15.1454545454545" style="2" customWidth="1"/>
    <col min="3" max="3" width="26.4272727272727" style="3" customWidth="1"/>
    <col min="4" max="4" width="31.0090909090909" style="2" customWidth="1"/>
    <col min="5" max="5" width="9.14545454545454" style="2" customWidth="1"/>
    <col min="6" max="7" width="10.8545454545455" style="2" customWidth="1"/>
    <col min="8" max="10" width="9.14545454545454" style="2" customWidth="1"/>
    <col min="11" max="11" width="10.8545454545455" style="2" customWidth="1"/>
    <col min="12" max="12" width="11" style="2" customWidth="1"/>
    <col min="13" max="16" width="10.7181818181818" style="3" customWidth="1"/>
    <col min="17" max="17" width="10.7181818181818" style="4" customWidth="1"/>
    <col min="18" max="19" width="10.7181818181818" style="3" customWidth="1"/>
    <col min="20" max="20" width="10.7181818181818" style="4" customWidth="1"/>
    <col min="21" max="21" width="10.7181818181818" style="3" customWidth="1"/>
    <col min="22" max="22" width="13.1454545454545" style="5"/>
    <col min="23" max="16384" width="9.14545454545454" style="2"/>
  </cols>
  <sheetData>
    <row r="1" spans="1:21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15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40" customHeight="1" spans="1:22">
      <c r="A3" s="7" t="s">
        <v>45</v>
      </c>
      <c r="B3" s="7" t="s">
        <v>46</v>
      </c>
      <c r="C3" s="7" t="s">
        <v>47</v>
      </c>
      <c r="D3" s="7" t="s">
        <v>48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49</v>
      </c>
      <c r="J3" s="7" t="s">
        <v>26</v>
      </c>
      <c r="K3" s="7" t="s">
        <v>50</v>
      </c>
      <c r="L3" s="7" t="s">
        <v>51</v>
      </c>
      <c r="M3" s="7" t="s">
        <v>52</v>
      </c>
      <c r="N3" s="7" t="s">
        <v>53</v>
      </c>
      <c r="O3" s="13" t="s">
        <v>54</v>
      </c>
      <c r="P3" s="14"/>
      <c r="Q3" s="21"/>
      <c r="R3" s="14" t="s">
        <v>55</v>
      </c>
      <c r="S3" s="14"/>
      <c r="T3" s="22"/>
      <c r="U3" s="23" t="s">
        <v>56</v>
      </c>
      <c r="V3" s="5"/>
    </row>
    <row r="4" s="1" customFormat="1" ht="40" customHeight="1" spans="1:2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5" t="s">
        <v>57</v>
      </c>
      <c r="P4" s="16"/>
      <c r="Q4" s="24"/>
      <c r="R4" s="15" t="s">
        <v>58</v>
      </c>
      <c r="S4" s="16"/>
      <c r="T4" s="25"/>
      <c r="U4" s="26"/>
      <c r="V4" s="5"/>
    </row>
    <row r="5" s="1" customFormat="1" ht="60" customHeight="1" spans="1:22">
      <c r="A5" s="9" t="s">
        <v>59</v>
      </c>
      <c r="B5" s="9" t="s">
        <v>60</v>
      </c>
      <c r="C5" s="10" t="s">
        <v>61</v>
      </c>
      <c r="D5" s="9" t="s">
        <v>62</v>
      </c>
      <c r="E5" s="11">
        <v>13</v>
      </c>
      <c r="F5" s="11">
        <v>39</v>
      </c>
      <c r="G5" s="11">
        <v>39</v>
      </c>
      <c r="H5" s="11">
        <v>26</v>
      </c>
      <c r="I5" s="11">
        <v>13</v>
      </c>
      <c r="J5" s="17"/>
      <c r="K5" s="11">
        <v>130</v>
      </c>
      <c r="L5" s="11">
        <v>130</v>
      </c>
      <c r="M5" s="18">
        <v>10</v>
      </c>
      <c r="N5" s="19">
        <f t="shared" ref="N5:N11" si="0">K5/M5</f>
        <v>13</v>
      </c>
      <c r="O5" s="19">
        <v>2</v>
      </c>
      <c r="P5" s="20">
        <f t="shared" ref="P5:P11" si="1">M5*O5</f>
        <v>20</v>
      </c>
      <c r="Q5" s="27">
        <v>6</v>
      </c>
      <c r="R5" s="20">
        <v>1</v>
      </c>
      <c r="S5" s="20">
        <f t="shared" ref="S5:S11" si="2">M5*R5</f>
        <v>10</v>
      </c>
      <c r="T5" s="28">
        <v>1</v>
      </c>
      <c r="U5" s="20">
        <f t="shared" ref="U5:U11" si="3">(P5*Q5)+(S5*T5)</f>
        <v>130</v>
      </c>
      <c r="V5" s="5">
        <f>K5-U5</f>
        <v>0</v>
      </c>
    </row>
    <row r="6" s="1" customFormat="1" ht="60" customHeight="1" spans="1:22">
      <c r="A6" s="9" t="s">
        <v>63</v>
      </c>
      <c r="B6" s="9" t="s">
        <v>60</v>
      </c>
      <c r="C6" s="10" t="s">
        <v>61</v>
      </c>
      <c r="D6" s="9" t="s">
        <v>62</v>
      </c>
      <c r="E6" s="11">
        <v>23</v>
      </c>
      <c r="F6" s="11">
        <v>69</v>
      </c>
      <c r="G6" s="11">
        <v>69</v>
      </c>
      <c r="H6" s="11">
        <v>46</v>
      </c>
      <c r="I6" s="11">
        <v>23</v>
      </c>
      <c r="J6" s="17"/>
      <c r="K6" s="11">
        <v>230</v>
      </c>
      <c r="L6" s="11">
        <v>230</v>
      </c>
      <c r="M6" s="18">
        <v>10</v>
      </c>
      <c r="N6" s="19">
        <f t="shared" si="0"/>
        <v>23</v>
      </c>
      <c r="O6" s="19">
        <v>2</v>
      </c>
      <c r="P6" s="20">
        <f t="shared" si="1"/>
        <v>20</v>
      </c>
      <c r="Q6" s="27">
        <v>11</v>
      </c>
      <c r="R6" s="20">
        <v>1</v>
      </c>
      <c r="S6" s="20">
        <f t="shared" si="2"/>
        <v>10</v>
      </c>
      <c r="T6" s="28">
        <v>1</v>
      </c>
      <c r="U6" s="20">
        <f t="shared" si="3"/>
        <v>230</v>
      </c>
      <c r="V6" s="5">
        <f t="shared" ref="V6:V11" si="4">K6-U6</f>
        <v>0</v>
      </c>
    </row>
    <row r="7" s="1" customFormat="1" ht="60" customHeight="1" spans="1:22">
      <c r="A7" s="9" t="s">
        <v>64</v>
      </c>
      <c r="B7" s="9" t="s">
        <v>60</v>
      </c>
      <c r="C7" s="10" t="s">
        <v>65</v>
      </c>
      <c r="D7" s="9" t="s">
        <v>62</v>
      </c>
      <c r="E7" s="11">
        <v>23</v>
      </c>
      <c r="F7" s="11">
        <v>69</v>
      </c>
      <c r="G7" s="11">
        <v>69</v>
      </c>
      <c r="H7" s="11">
        <v>46</v>
      </c>
      <c r="I7" s="11">
        <v>23</v>
      </c>
      <c r="J7" s="17"/>
      <c r="K7" s="11">
        <v>230</v>
      </c>
      <c r="L7" s="17"/>
      <c r="M7" s="18">
        <v>10</v>
      </c>
      <c r="N7" s="19">
        <f t="shared" si="0"/>
        <v>23</v>
      </c>
      <c r="O7" s="19">
        <v>2</v>
      </c>
      <c r="P7" s="20">
        <f t="shared" si="1"/>
        <v>20</v>
      </c>
      <c r="Q7" s="27">
        <v>11</v>
      </c>
      <c r="R7" s="20">
        <v>1</v>
      </c>
      <c r="S7" s="20">
        <f t="shared" si="2"/>
        <v>10</v>
      </c>
      <c r="T7" s="28">
        <v>1</v>
      </c>
      <c r="U7" s="20">
        <f t="shared" si="3"/>
        <v>230</v>
      </c>
      <c r="V7" s="5">
        <f t="shared" si="4"/>
        <v>0</v>
      </c>
    </row>
    <row r="8" s="1" customFormat="1" ht="60" customHeight="1" spans="1:22">
      <c r="A8" s="9" t="s">
        <v>66</v>
      </c>
      <c r="B8" s="9" t="s">
        <v>60</v>
      </c>
      <c r="C8" s="10" t="s">
        <v>65</v>
      </c>
      <c r="D8" s="9" t="s">
        <v>62</v>
      </c>
      <c r="E8" s="11">
        <v>17</v>
      </c>
      <c r="F8" s="11">
        <v>51</v>
      </c>
      <c r="G8" s="11">
        <v>51</v>
      </c>
      <c r="H8" s="11">
        <v>34</v>
      </c>
      <c r="I8" s="11">
        <v>17</v>
      </c>
      <c r="J8" s="17"/>
      <c r="K8" s="11">
        <v>170</v>
      </c>
      <c r="L8" s="11">
        <v>170</v>
      </c>
      <c r="M8" s="18">
        <v>10</v>
      </c>
      <c r="N8" s="19">
        <f t="shared" si="0"/>
        <v>17</v>
      </c>
      <c r="O8" s="19">
        <v>2</v>
      </c>
      <c r="P8" s="20">
        <f t="shared" si="1"/>
        <v>20</v>
      </c>
      <c r="Q8" s="27">
        <v>8</v>
      </c>
      <c r="R8" s="20">
        <v>1</v>
      </c>
      <c r="S8" s="20">
        <f t="shared" si="2"/>
        <v>10</v>
      </c>
      <c r="T8" s="28">
        <v>1</v>
      </c>
      <c r="U8" s="20">
        <f t="shared" si="3"/>
        <v>170</v>
      </c>
      <c r="V8" s="5">
        <f t="shared" si="4"/>
        <v>0</v>
      </c>
    </row>
    <row r="9" s="1" customFormat="1" ht="60" customHeight="1" spans="1:22">
      <c r="A9" s="9" t="s">
        <v>67</v>
      </c>
      <c r="B9" s="9" t="s">
        <v>60</v>
      </c>
      <c r="C9" s="10" t="s">
        <v>65</v>
      </c>
      <c r="D9" s="9" t="s">
        <v>62</v>
      </c>
      <c r="E9" s="11">
        <v>46</v>
      </c>
      <c r="F9" s="11">
        <v>138</v>
      </c>
      <c r="G9" s="11">
        <v>138</v>
      </c>
      <c r="H9" s="11">
        <v>92</v>
      </c>
      <c r="I9" s="11">
        <v>46</v>
      </c>
      <c r="J9" s="17"/>
      <c r="K9" s="11">
        <v>460</v>
      </c>
      <c r="L9" s="11">
        <v>460</v>
      </c>
      <c r="M9" s="18">
        <v>10</v>
      </c>
      <c r="N9" s="19">
        <f t="shared" si="0"/>
        <v>46</v>
      </c>
      <c r="O9" s="19">
        <v>2</v>
      </c>
      <c r="P9" s="20">
        <f t="shared" si="1"/>
        <v>20</v>
      </c>
      <c r="Q9" s="27">
        <v>23</v>
      </c>
      <c r="R9" s="20"/>
      <c r="S9" s="20">
        <f t="shared" si="2"/>
        <v>0</v>
      </c>
      <c r="T9" s="28"/>
      <c r="U9" s="20">
        <f t="shared" si="3"/>
        <v>460</v>
      </c>
      <c r="V9" s="5">
        <f t="shared" si="4"/>
        <v>0</v>
      </c>
    </row>
    <row r="10" s="1" customFormat="1" ht="60" customHeight="1" spans="1:22">
      <c r="A10" s="9" t="s">
        <v>68</v>
      </c>
      <c r="B10" s="9" t="s">
        <v>60</v>
      </c>
      <c r="C10" s="10" t="s">
        <v>65</v>
      </c>
      <c r="D10" s="9" t="s">
        <v>62</v>
      </c>
      <c r="E10" s="11">
        <v>36</v>
      </c>
      <c r="F10" s="11">
        <v>108</v>
      </c>
      <c r="G10" s="11">
        <v>108</v>
      </c>
      <c r="H10" s="11">
        <v>72</v>
      </c>
      <c r="I10" s="11">
        <v>36</v>
      </c>
      <c r="J10" s="17"/>
      <c r="K10" s="11">
        <v>360</v>
      </c>
      <c r="L10" s="11">
        <v>360</v>
      </c>
      <c r="M10" s="18">
        <v>10</v>
      </c>
      <c r="N10" s="19">
        <f t="shared" si="0"/>
        <v>36</v>
      </c>
      <c r="O10" s="19">
        <v>2</v>
      </c>
      <c r="P10" s="20">
        <f t="shared" si="1"/>
        <v>20</v>
      </c>
      <c r="Q10" s="27">
        <v>18</v>
      </c>
      <c r="R10" s="20"/>
      <c r="S10" s="20">
        <f t="shared" si="2"/>
        <v>0</v>
      </c>
      <c r="T10" s="28"/>
      <c r="U10" s="20">
        <f t="shared" si="3"/>
        <v>360</v>
      </c>
      <c r="V10" s="5">
        <f t="shared" si="4"/>
        <v>0</v>
      </c>
    </row>
    <row r="11" ht="60" customHeight="1" spans="1:22">
      <c r="A11" s="9" t="s">
        <v>69</v>
      </c>
      <c r="B11" s="9" t="s">
        <v>60</v>
      </c>
      <c r="C11" s="12" t="s">
        <v>70</v>
      </c>
      <c r="D11" s="9" t="s">
        <v>62</v>
      </c>
      <c r="E11" s="11">
        <v>42</v>
      </c>
      <c r="F11" s="11">
        <v>84</v>
      </c>
      <c r="G11" s="11">
        <v>126</v>
      </c>
      <c r="H11" s="11">
        <v>84</v>
      </c>
      <c r="I11" s="11">
        <v>42</v>
      </c>
      <c r="J11" s="11">
        <v>42</v>
      </c>
      <c r="K11" s="11">
        <v>420</v>
      </c>
      <c r="L11" s="11">
        <v>420</v>
      </c>
      <c r="M11" s="18">
        <v>10</v>
      </c>
      <c r="N11" s="19">
        <f t="shared" si="0"/>
        <v>42</v>
      </c>
      <c r="O11" s="19">
        <v>2</v>
      </c>
      <c r="P11" s="20">
        <f t="shared" si="1"/>
        <v>20</v>
      </c>
      <c r="Q11" s="27">
        <v>21</v>
      </c>
      <c r="R11" s="20"/>
      <c r="S11" s="20">
        <f t="shared" si="2"/>
        <v>0</v>
      </c>
      <c r="T11" s="28"/>
      <c r="U11" s="20">
        <f t="shared" si="3"/>
        <v>420</v>
      </c>
      <c r="V11" s="5">
        <f t="shared" si="4"/>
        <v>0</v>
      </c>
    </row>
    <row r="12" spans="14:20">
      <c r="N12" s="3">
        <f>SUM(N5:N11)</f>
        <v>200</v>
      </c>
      <c r="Q12" s="29">
        <f>SUM(Q5:Q11)</f>
        <v>98</v>
      </c>
      <c r="T12" s="29">
        <f>SUM(T5:T11)</f>
        <v>4</v>
      </c>
    </row>
  </sheetData>
  <mergeCells count="21">
    <mergeCell ref="O3:Q3"/>
    <mergeCell ref="R3:T3"/>
    <mergeCell ref="O4:Q4"/>
    <mergeCell ref="R4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6:L7"/>
    <mergeCell ref="M3:M4"/>
    <mergeCell ref="N3:N4"/>
    <mergeCell ref="U3:U4"/>
    <mergeCell ref="A1:U2"/>
  </mergeCells>
  <pageMargins left="0.75" right="0.75" top="1" bottom="1" header="0.5" footer="0.5"/>
  <pageSetup paperSize="9" scale="3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2025-07-05T07:10:38Z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1A8869ECDDAC4CC9923AC9CE162067DF_13</vt:lpwstr>
  </property>
  <property fmtid="{D5CDD505-2E9C-101B-9397-08002B2CF9AE}" pid="3" name="KSOProductBuildVer">
    <vt:lpwstr>2052-12.1.0.21915</vt:lpwstr>
  </property>
</Properties>
</file>