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配比及港口明细!$A$4:$AL$32</definedName>
    <definedName name="_xlnm.Print_Area" localSheetId="0">订单封面!$A$1:$L$13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<sst xmlns="http://schemas.openxmlformats.org/spreadsheetml/2006/main" count="138" uniqueCount="58">
  <si>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订单封面</t>
  </si>
  <si>
    <t>一、款式图、基本信息</t>
  </si>
  <si>
    <t>款号</t>
  </si>
  <si>
    <t>F4671AX</t>
  </si>
  <si>
    <t>客户</t>
  </si>
  <si>
    <t>DeFacto Perakende Tic. A.S.</t>
  </si>
  <si>
    <t>品名</t>
  </si>
  <si>
    <r>
      <rPr>
        <sz val="11"/>
        <color rgb="FF000000"/>
        <rFont val="微软雅黑"/>
        <charset val="134"/>
      </rPr>
      <t>男成人摇粒绒睡衣套</t>
    </r>
    <r>
      <rPr>
        <sz val="11"/>
        <color rgb="FFFF0000"/>
        <rFont val="微软雅黑"/>
        <charset val="134"/>
      </rPr>
      <t>/礼品包装</t>
    </r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</si>
  <si>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</si>
  <si>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</si>
  <si>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</si>
  <si>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</si>
  <si>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</si>
  <si>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</si>
  <si>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</si>
  <si>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2025/3/19</t>
  </si>
  <si>
    <t>二、订单生产明细</t>
  </si>
  <si>
    <t>颜色代号</t>
  </si>
  <si>
    <t>颜色名称</t>
  </si>
  <si>
    <t>S</t>
  </si>
  <si>
    <t>M</t>
  </si>
  <si>
    <t>L</t>
  </si>
  <si>
    <t>XL</t>
  </si>
  <si>
    <t>XXL</t>
  </si>
  <si>
    <t>3XL</t>
  </si>
  <si>
    <t>合计</t>
  </si>
  <si>
    <t>GN651 - GREEN绿色</t>
  </si>
  <si>
    <t>上衣： 绿色印花
裤子： 绿色印花</t>
  </si>
  <si>
    <t>尺码小计</t>
  </si>
  <si>
    <t>装箱单</t>
  </si>
  <si>
    <t>款号：F4671AX</t>
  </si>
  <si>
    <t>箱号</t>
  </si>
  <si>
    <t>箱数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</si>
  <si>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</si>
  <si>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</si>
  <si>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</si>
  <si>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</si>
  <si>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</si>
  <si>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</si>
  <si>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</si>
  <si>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</si>
  <si>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</si>
  <si>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</si>
  <si>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</si>
  <si>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外箱尺寸</t>
  </si>
  <si>
    <t>体积</t>
  </si>
  <si>
    <t>TURKEY</t>
  </si>
  <si>
    <t>GN651 - GREEN</t>
  </si>
  <si>
    <t>NORTH IRAQ</t>
  </si>
  <si>
    <t>MOROCCO</t>
  </si>
  <si>
    <t>MACEDONIA</t>
  </si>
  <si>
    <t>UKRAINE</t>
  </si>
  <si>
    <t>ALBANIA</t>
  </si>
  <si>
    <t>MOLDOVA</t>
  </si>
  <si>
    <t>SOUTH IRAQ</t>
  </si>
  <si>
    <t>ECOM</t>
  </si>
  <si>
    <t>-</t>
  </si>
  <si>
    <t>箱贴总数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</si>
</sst>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等线"/>
      <charset val="134"/>
    </font>
    <font>
      <b/>
      <sz val="18"/>
      <color rgb="FFFF0000"/>
      <name val="等线"/>
      <charset val="134"/>
    </font>
    <font>
      <sz val="20"/>
      <name val="等线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b/>
      <sz val="18"/>
      <color rgb="FFFF0000"/>
      <name val="Calibri"/>
      <charset val="134"/>
    </font>
    <font>
      <b/>
      <sz val="16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/>
  </cellStyleXfs>
  <cellXfs count="6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1" fillId="2" borderId="0" xfId="0" applyFont="1" applyFill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9" fillId="2" borderId="0" xfId="0" applyFont="1" applyFill="1" applyBorder="1" applyAlignment="1"/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1" fontId="0" fillId="0" borderId="0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58" fontId="10" fillId="0" borderId="10" xfId="0" applyNumberFormat="1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58" fontId="10" fillId="0" borderId="10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1" fontId="0" fillId="0" borderId="0" xfId="0" applyNumberFormat="1" applyAlignment="1"/>
    <xf numFmtId="0" fontId="1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374650</xdr:colOff>
      <xdr:row>4</xdr:row>
      <xdr:rowOff>47625</xdr:rowOff>
    </xdr:from>
    <xdr:to>
      <xdr:col>0</xdr:col>
      <xdr:colOff>1097280</xdr:colOff>
      <xdr:row>7</xdr:row>
      <xdr:rowOff>374650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650" y="920750"/>
          <a:ext cx="722630" cy="161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view="pageBreakPreview" zoomScaleNormal="100" topLeftCell="A4" workbookViewId="0">
      <selection activeCell="C6" sqref="C6:E6"/>
    </sheetView>
  </sheetViews>
  <sheetFormatPr defaultColWidth="8.86666666666667" defaultRowHeight="16.5"/>
  <cols>
    <col min="1" max="1" width="20.6666666666667" style="49" customWidth="1"/>
    <col min="2" max="2" width="19.9333333333333" style="49" customWidth="1"/>
    <col min="3" max="3" width="25.6" style="49" customWidth="1"/>
    <col min="4" max="4" width="17.6666666666667" style="49" customWidth="1"/>
    <col min="5" max="5" width="9.66666666666667" style="49" customWidth="1"/>
    <col min="6" max="6" width="11.4666666666667" style="49" customWidth="1"/>
    <col min="7" max="10" width="9.66666666666667" style="49" customWidth="1"/>
    <col min="11" max="11" width="10.3333333333333" style="1" customWidth="1"/>
    <col min="12" max="16384" width="8.86666666666667" style="1"/>
  </cols>
  <sheetData>
    <row r="1" ht="13.5" customHeight="1" spans="3:6">
      <c r="C1" s="50" t="s">
        <v>0</v>
      </c>
      <c r="D1" s="50"/>
      <c r="E1" s="50"/>
      <c r="F1" s="50"/>
    </row>
    <row r="2" ht="13.5" customHeight="1" spans="3:6">
      <c r="C2" s="50"/>
      <c r="D2" s="50"/>
      <c r="E2" s="50"/>
      <c r="F2" s="50"/>
    </row>
    <row r="4" ht="25.25" customHeight="1" spans="1:1">
      <c r="A4" s="51" t="s">
        <v>1</v>
      </c>
    </row>
    <row r="5" ht="33.85" customHeight="1" spans="1:10">
      <c r="A5" s="52"/>
      <c r="B5" s="53" t="s">
        <v>2</v>
      </c>
      <c r="C5" s="54" t="s">
        <v>3</v>
      </c>
      <c r="D5" s="54"/>
      <c r="E5" s="54"/>
      <c r="F5" s="53" t="s">
        <v>4</v>
      </c>
      <c r="G5" s="55" t="s">
        <v>5</v>
      </c>
      <c r="H5" s="55"/>
      <c r="I5" s="55"/>
      <c r="J5" s="55"/>
    </row>
    <row r="6" ht="33.85" customHeight="1" spans="1:10">
      <c r="A6" s="52"/>
      <c r="B6" s="53" t="s">
        <v>6</v>
      </c>
      <c r="C6" s="55" t="s">
        <v>7</v>
      </c>
      <c r="D6" s="55"/>
      <c r="E6" s="55"/>
      <c r="F6" s="53" t="s">
        <v>8</v>
      </c>
      <c r="G6" s="56">
        <f>K13</f>
        <v>3288</v>
      </c>
      <c r="H6" s="56"/>
      <c r="I6" s="56"/>
      <c r="J6" s="56"/>
    </row>
    <row r="7" ht="33.85" customHeight="1" spans="1:10">
      <c r="A7" s="52"/>
      <c r="B7" s="53" t="s">
        <v>9</v>
      </c>
      <c r="C7" s="55" t="s">
        <v>10</v>
      </c>
      <c r="D7" s="55"/>
      <c r="E7" s="55"/>
      <c r="F7" s="53" t="s">
        <v>11</v>
      </c>
      <c r="G7" s="55" t="s">
        <v>12</v>
      </c>
      <c r="H7" s="55"/>
      <c r="I7" s="55"/>
      <c r="J7" s="55"/>
    </row>
    <row r="8" ht="33.85" customHeight="1" spans="1:10">
      <c r="A8" s="52"/>
      <c r="B8" s="53" t="s">
        <v>13</v>
      </c>
      <c r="C8" s="57">
        <v>45814</v>
      </c>
      <c r="D8" s="57"/>
      <c r="E8" s="55"/>
      <c r="F8" s="53" t="s">
        <v>14</v>
      </c>
      <c r="G8" s="55" t="s">
        <v>15</v>
      </c>
      <c r="H8" s="55"/>
      <c r="I8" s="55"/>
      <c r="J8" s="55"/>
    </row>
    <row r="10" ht="25.25" customHeight="1" spans="1:1">
      <c r="A10" s="51" t="s">
        <v>16</v>
      </c>
    </row>
    <row r="11" s="48" customFormat="1" ht="39.75" customHeight="1" spans="1:11">
      <c r="A11" s="58" t="s">
        <v>2</v>
      </c>
      <c r="B11" s="58" t="s">
        <v>17</v>
      </c>
      <c r="C11" s="58" t="s">
        <v>18</v>
      </c>
      <c r="D11" s="58" t="s">
        <v>13</v>
      </c>
      <c r="E11" s="58" t="s">
        <v>19</v>
      </c>
      <c r="F11" s="58" t="s">
        <v>20</v>
      </c>
      <c r="G11" s="58" t="s">
        <v>21</v>
      </c>
      <c r="H11" s="58" t="s">
        <v>22</v>
      </c>
      <c r="I11" s="58" t="s">
        <v>23</v>
      </c>
      <c r="J11" s="58" t="s">
        <v>24</v>
      </c>
      <c r="K11" s="58" t="s">
        <v>25</v>
      </c>
    </row>
    <row r="12" s="48" customFormat="1" ht="48" customHeight="1" spans="1:11">
      <c r="A12" s="59" t="str">
        <f>C5</f>
        <v>F4671AX</v>
      </c>
      <c r="B12" s="59" t="s">
        <v>26</v>
      </c>
      <c r="C12" s="60" t="s">
        <v>27</v>
      </c>
      <c r="D12" s="61">
        <f>C8</f>
        <v>45814</v>
      </c>
      <c r="E12" s="60">
        <v>335</v>
      </c>
      <c r="F12" s="60">
        <v>670</v>
      </c>
      <c r="G12" s="60">
        <v>949</v>
      </c>
      <c r="H12" s="60">
        <v>664</v>
      </c>
      <c r="I12" s="60">
        <v>331</v>
      </c>
      <c r="J12" s="60">
        <v>339</v>
      </c>
      <c r="K12" s="63">
        <f>SUM(E12:J12)</f>
        <v>3288</v>
      </c>
    </row>
    <row r="13" ht="23" customHeight="1" spans="1:11">
      <c r="A13" s="62" t="s">
        <v>28</v>
      </c>
      <c r="B13" s="62"/>
      <c r="C13" s="62"/>
      <c r="D13" s="62"/>
      <c r="E13" s="63">
        <f t="shared" ref="E13:I13" si="0">SUM(E12:E12)</f>
        <v>335</v>
      </c>
      <c r="F13" s="63">
        <f t="shared" si="0"/>
        <v>670</v>
      </c>
      <c r="G13" s="63">
        <f t="shared" si="0"/>
        <v>949</v>
      </c>
      <c r="H13" s="63">
        <f t="shared" si="0"/>
        <v>664</v>
      </c>
      <c r="I13" s="63">
        <f t="shared" si="0"/>
        <v>331</v>
      </c>
      <c r="J13" s="63">
        <v>344</v>
      </c>
      <c r="K13" s="65">
        <f>SUM(K12:K12)</f>
        <v>3288</v>
      </c>
    </row>
    <row r="16" spans="3:9">
      <c r="C16" s="64"/>
      <c r="D16" s="64"/>
      <c r="E16" s="64"/>
      <c r="F16" s="64"/>
      <c r="G16" s="64"/>
      <c r="H16" s="64"/>
      <c r="I16" s="66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3:C13"/>
    <mergeCell ref="A5:A8"/>
    <mergeCell ref="C1:F2"/>
  </mergeCells>
  <pageMargins left="0" right="0" top="0" bottom="0" header="0.511805555555556" footer="0.511805555555556"/>
  <pageSetup paperSize="9" scale="91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7"/>
  <sheetViews>
    <sheetView tabSelected="1" view="pageBreakPreview" zoomScaleNormal="100" topLeftCell="A20" workbookViewId="0">
      <selection activeCell="E29" sqref="E29"/>
    </sheetView>
  </sheetViews>
  <sheetFormatPr defaultColWidth="9" defaultRowHeight="22.5"/>
  <cols>
    <col min="1" max="1" width="9.86666666666667" style="1" customWidth="1"/>
    <col min="2" max="2" width="9.86666666666667" style="2" customWidth="1"/>
    <col min="3" max="3" width="9.86666666666667" style="3" customWidth="1"/>
    <col min="4" max="4" width="13.2" style="1" customWidth="1"/>
    <col min="5" max="5" width="16" style="1" customWidth="1"/>
    <col min="6" max="6" width="18.4" style="1" customWidth="1"/>
    <col min="7" max="12" width="5.66666666666667" style="1" customWidth="1"/>
    <col min="13" max="14" width="6" style="4" customWidth="1"/>
    <col min="15" max="23" width="6.66666666666667" style="1" customWidth="1"/>
    <col min="24" max="24" width="9.46666666666667" style="1" customWidth="1"/>
    <col min="25" max="38" width="8.4" style="1" customWidth="1"/>
    <col min="39" max="16384" width="9" style="1"/>
  </cols>
  <sheetData>
    <row r="1" ht="25" spans="1:24">
      <c r="A1" s="5" t="s">
        <v>29</v>
      </c>
      <c r="B1" s="6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25" spans="1:24">
      <c r="A2" s="5" t="s">
        <v>30</v>
      </c>
      <c r="B2" s="6"/>
      <c r="C2" s="7"/>
      <c r="D2" s="5"/>
      <c r="E2" s="5"/>
      <c r="F2" s="5"/>
      <c r="G2" s="8"/>
      <c r="H2" s="8"/>
      <c r="I2" s="8"/>
      <c r="J2" s="8"/>
      <c r="K2" s="8"/>
      <c r="L2" s="8"/>
      <c r="M2" s="30"/>
      <c r="N2" s="30"/>
      <c r="O2" s="8"/>
      <c r="P2" s="8"/>
      <c r="Q2" s="8"/>
      <c r="R2" s="8"/>
      <c r="S2" s="8"/>
      <c r="T2" s="8"/>
      <c r="U2" s="8"/>
      <c r="V2" s="8"/>
      <c r="W2" s="8"/>
      <c r="X2" s="8"/>
    </row>
    <row r="3" ht="26.25" customHeight="1" spans="1:38">
      <c r="A3" s="9" t="s">
        <v>31</v>
      </c>
      <c r="B3" s="10"/>
      <c r="C3" s="11" t="s">
        <v>32</v>
      </c>
      <c r="D3" s="12" t="s">
        <v>33</v>
      </c>
      <c r="E3" s="13" t="s">
        <v>34</v>
      </c>
      <c r="F3" s="13" t="s">
        <v>35</v>
      </c>
      <c r="G3" s="14"/>
      <c r="H3" s="14"/>
      <c r="I3" s="14"/>
      <c r="J3" s="14"/>
      <c r="K3" s="14"/>
      <c r="L3" s="14"/>
      <c r="M3" s="31" t="s">
        <v>36</v>
      </c>
      <c r="N3" s="31" t="s">
        <v>37</v>
      </c>
      <c r="O3" s="32" t="s">
        <v>38</v>
      </c>
      <c r="P3" s="32" t="s">
        <v>39</v>
      </c>
      <c r="Q3" s="32" t="s">
        <v>40</v>
      </c>
      <c r="R3" s="32" t="s">
        <v>41</v>
      </c>
      <c r="S3" s="32" t="s">
        <v>42</v>
      </c>
      <c r="T3" s="32" t="s">
        <v>43</v>
      </c>
      <c r="U3" s="40" t="s">
        <v>44</v>
      </c>
      <c r="V3" s="41"/>
      <c r="W3" s="41"/>
      <c r="X3" s="42" t="s">
        <v>45</v>
      </c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ht="26.25" customHeight="1" spans="1:38">
      <c r="A4" s="15"/>
      <c r="B4" s="16"/>
      <c r="C4" s="17"/>
      <c r="D4" s="18"/>
      <c r="E4" s="18"/>
      <c r="F4" s="18"/>
      <c r="G4" s="19" t="s">
        <v>19</v>
      </c>
      <c r="H4" s="19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33"/>
      <c r="N4" s="33"/>
      <c r="O4" s="34"/>
      <c r="P4" s="34"/>
      <c r="Q4" s="34"/>
      <c r="R4" s="34"/>
      <c r="S4" s="34"/>
      <c r="T4" s="34"/>
      <c r="U4" s="43"/>
      <c r="V4" s="44"/>
      <c r="W4" s="44"/>
      <c r="X4" s="45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customFormat="1" ht="26.25" customHeight="1" spans="1:24">
      <c r="A5" s="20">
        <v>1</v>
      </c>
      <c r="B5" s="21">
        <v>190</v>
      </c>
      <c r="C5" s="22">
        <v>190</v>
      </c>
      <c r="D5" s="20">
        <v>1611138</v>
      </c>
      <c r="E5" s="20" t="s">
        <v>46</v>
      </c>
      <c r="F5" s="20" t="s">
        <v>47</v>
      </c>
      <c r="G5" s="23">
        <v>1</v>
      </c>
      <c r="H5" s="23">
        <v>2</v>
      </c>
      <c r="I5" s="23">
        <v>3</v>
      </c>
      <c r="J5" s="35">
        <v>2</v>
      </c>
      <c r="K5" s="35">
        <v>1</v>
      </c>
      <c r="L5" s="35">
        <v>1</v>
      </c>
      <c r="M5" s="36">
        <v>10</v>
      </c>
      <c r="N5" s="36">
        <v>1</v>
      </c>
      <c r="O5" s="37">
        <f>SUM(N5*M5)</f>
        <v>10</v>
      </c>
      <c r="P5" s="37">
        <f>SUM(O5*C5)</f>
        <v>1900</v>
      </c>
      <c r="Q5" s="37"/>
      <c r="R5" s="37"/>
      <c r="S5" s="37"/>
      <c r="T5" s="37"/>
      <c r="U5" s="37">
        <v>60</v>
      </c>
      <c r="V5" s="37">
        <v>40</v>
      </c>
      <c r="W5" s="37">
        <v>29</v>
      </c>
      <c r="X5" s="36"/>
    </row>
    <row r="6" customFormat="1" ht="26.25" customHeight="1" spans="1:24">
      <c r="A6" s="20"/>
      <c r="B6" s="24"/>
      <c r="C6" s="22"/>
      <c r="D6" s="20"/>
      <c r="E6" s="20"/>
      <c r="F6" s="20"/>
      <c r="G6" s="23"/>
      <c r="H6" s="23"/>
      <c r="I6" s="23"/>
      <c r="J6" s="35"/>
      <c r="K6" s="35"/>
      <c r="L6" s="35"/>
      <c r="M6" s="36"/>
      <c r="N6" s="36"/>
      <c r="O6" s="37"/>
      <c r="P6" s="37"/>
      <c r="Q6" s="37"/>
      <c r="R6" s="37"/>
      <c r="S6" s="37"/>
      <c r="T6" s="37"/>
      <c r="U6" s="37"/>
      <c r="V6" s="37"/>
      <c r="W6" s="37"/>
      <c r="X6" s="36"/>
    </row>
    <row r="7" customFormat="1" ht="26.25" customHeight="1" spans="1:24">
      <c r="A7" s="20">
        <v>1</v>
      </c>
      <c r="B7" s="21">
        <v>30</v>
      </c>
      <c r="C7" s="22">
        <v>30</v>
      </c>
      <c r="D7" s="20">
        <v>1611139</v>
      </c>
      <c r="E7" s="20" t="s">
        <v>48</v>
      </c>
      <c r="F7" s="20" t="s">
        <v>47</v>
      </c>
      <c r="G7" s="23">
        <v>1</v>
      </c>
      <c r="H7" s="23">
        <v>2</v>
      </c>
      <c r="I7" s="23">
        <v>3</v>
      </c>
      <c r="J7" s="35">
        <v>2</v>
      </c>
      <c r="K7" s="35">
        <v>1</v>
      </c>
      <c r="L7" s="35">
        <v>1</v>
      </c>
      <c r="M7" s="36">
        <v>10</v>
      </c>
      <c r="N7" s="36">
        <v>1</v>
      </c>
      <c r="O7" s="37">
        <f>SUM(N7*M7)</f>
        <v>10</v>
      </c>
      <c r="P7" s="37">
        <f>SUM(O7*C7)</f>
        <v>300</v>
      </c>
      <c r="Q7" s="37"/>
      <c r="R7" s="37"/>
      <c r="S7" s="37"/>
      <c r="T7" s="37"/>
      <c r="U7" s="37">
        <v>60</v>
      </c>
      <c r="V7" s="37">
        <v>40</v>
      </c>
      <c r="W7" s="37">
        <v>29</v>
      </c>
      <c r="X7" s="36"/>
    </row>
    <row r="8" customFormat="1" ht="26.25" customHeight="1" spans="1:24">
      <c r="A8" s="20"/>
      <c r="B8" s="24"/>
      <c r="C8" s="22"/>
      <c r="D8" s="20"/>
      <c r="E8" s="20"/>
      <c r="F8" s="20"/>
      <c r="G8" s="23"/>
      <c r="H8" s="23"/>
      <c r="I8" s="23"/>
      <c r="J8" s="35"/>
      <c r="K8" s="35"/>
      <c r="L8" s="35"/>
      <c r="M8" s="36"/>
      <c r="N8" s="36"/>
      <c r="O8" s="37"/>
      <c r="P8" s="37"/>
      <c r="Q8" s="37"/>
      <c r="R8" s="37"/>
      <c r="S8" s="37"/>
      <c r="T8" s="37"/>
      <c r="U8" s="37"/>
      <c r="V8" s="37"/>
      <c r="W8" s="37"/>
      <c r="X8" s="36"/>
    </row>
    <row r="9" customFormat="1" ht="26.25" customHeight="1" spans="1:24">
      <c r="A9" s="20">
        <v>1</v>
      </c>
      <c r="B9" s="21">
        <v>9</v>
      </c>
      <c r="C9" s="22">
        <v>9</v>
      </c>
      <c r="D9" s="20">
        <v>1611141</v>
      </c>
      <c r="E9" s="20" t="s">
        <v>49</v>
      </c>
      <c r="F9" s="20" t="s">
        <v>47</v>
      </c>
      <c r="G9" s="23">
        <v>1</v>
      </c>
      <c r="H9" s="23">
        <v>2</v>
      </c>
      <c r="I9" s="23">
        <v>3</v>
      </c>
      <c r="J9" s="35">
        <v>2</v>
      </c>
      <c r="K9" s="35">
        <v>1</v>
      </c>
      <c r="L9" s="35">
        <v>1</v>
      </c>
      <c r="M9" s="36">
        <v>10</v>
      </c>
      <c r="N9" s="36">
        <v>1</v>
      </c>
      <c r="O9" s="37">
        <f>SUM(N9*M9)</f>
        <v>10</v>
      </c>
      <c r="P9" s="37">
        <f>SUM(O9*C9)</f>
        <v>90</v>
      </c>
      <c r="Q9" s="37"/>
      <c r="R9" s="37"/>
      <c r="S9" s="37"/>
      <c r="T9" s="37"/>
      <c r="U9" s="37">
        <v>60</v>
      </c>
      <c r="V9" s="37">
        <v>40</v>
      </c>
      <c r="W9" s="37">
        <v>29</v>
      </c>
      <c r="X9" s="36"/>
    </row>
    <row r="10" customFormat="1" ht="26.25" customHeight="1" spans="1:24">
      <c r="A10" s="20"/>
      <c r="B10" s="24"/>
      <c r="C10" s="22"/>
      <c r="D10" s="20"/>
      <c r="E10" s="20"/>
      <c r="F10" s="20"/>
      <c r="G10" s="23"/>
      <c r="H10" s="23"/>
      <c r="I10" s="23"/>
      <c r="J10" s="35"/>
      <c r="K10" s="35"/>
      <c r="L10" s="35"/>
      <c r="M10" s="36"/>
      <c r="N10" s="36"/>
      <c r="O10" s="37"/>
      <c r="P10" s="37"/>
      <c r="Q10" s="37"/>
      <c r="R10" s="37"/>
      <c r="S10" s="37"/>
      <c r="T10" s="37"/>
      <c r="U10" s="37"/>
      <c r="V10" s="37"/>
      <c r="W10" s="37"/>
      <c r="X10" s="36"/>
    </row>
    <row r="11" customFormat="1" ht="26.25" customHeight="1" spans="1:24">
      <c r="A11" s="20">
        <v>1</v>
      </c>
      <c r="B11" s="21">
        <v>6</v>
      </c>
      <c r="C11" s="22">
        <v>6</v>
      </c>
      <c r="D11" s="20">
        <v>1611142</v>
      </c>
      <c r="E11" s="20" t="s">
        <v>50</v>
      </c>
      <c r="F11" s="20" t="s">
        <v>47</v>
      </c>
      <c r="G11" s="23">
        <v>1</v>
      </c>
      <c r="H11" s="23">
        <v>2</v>
      </c>
      <c r="I11" s="23">
        <v>3</v>
      </c>
      <c r="J11" s="35">
        <v>2</v>
      </c>
      <c r="K11" s="35">
        <v>1</v>
      </c>
      <c r="L11" s="35">
        <v>1</v>
      </c>
      <c r="M11" s="36">
        <v>10</v>
      </c>
      <c r="N11" s="36">
        <v>1</v>
      </c>
      <c r="O11" s="37">
        <f>SUM(N11*M11)</f>
        <v>10</v>
      </c>
      <c r="P11" s="37">
        <f>SUM(O11*C11)</f>
        <v>60</v>
      </c>
      <c r="Q11" s="37"/>
      <c r="R11" s="37"/>
      <c r="S11" s="37"/>
      <c r="T11" s="37"/>
      <c r="U11" s="37">
        <v>60</v>
      </c>
      <c r="V11" s="37">
        <v>40</v>
      </c>
      <c r="W11" s="37">
        <v>29</v>
      </c>
      <c r="X11" s="36"/>
    </row>
    <row r="12" customFormat="1" ht="26.25" customHeight="1" spans="1:24">
      <c r="A12" s="20"/>
      <c r="B12" s="24"/>
      <c r="C12" s="22"/>
      <c r="D12" s="20"/>
      <c r="E12" s="20"/>
      <c r="F12" s="20"/>
      <c r="G12" s="23"/>
      <c r="H12" s="23"/>
      <c r="I12" s="23"/>
      <c r="J12" s="35"/>
      <c r="K12" s="35"/>
      <c r="L12" s="35"/>
      <c r="M12" s="36"/>
      <c r="N12" s="36"/>
      <c r="O12" s="37"/>
      <c r="P12" s="37"/>
      <c r="Q12" s="37"/>
      <c r="R12" s="37"/>
      <c r="S12" s="37"/>
      <c r="T12" s="37"/>
      <c r="U12" s="37"/>
      <c r="V12" s="37"/>
      <c r="W12" s="37"/>
      <c r="X12" s="36"/>
    </row>
    <row r="13" customFormat="1" ht="26.25" customHeight="1" spans="1:24">
      <c r="A13" s="20">
        <v>1</v>
      </c>
      <c r="B13" s="21">
        <v>13</v>
      </c>
      <c r="C13" s="22">
        <v>13</v>
      </c>
      <c r="D13" s="20">
        <v>1611143</v>
      </c>
      <c r="E13" s="20" t="s">
        <v>51</v>
      </c>
      <c r="F13" s="20" t="s">
        <v>47</v>
      </c>
      <c r="G13" s="23">
        <v>1</v>
      </c>
      <c r="H13" s="23">
        <v>2</v>
      </c>
      <c r="I13" s="23">
        <v>3</v>
      </c>
      <c r="J13" s="35">
        <v>2</v>
      </c>
      <c r="K13" s="35">
        <v>1</v>
      </c>
      <c r="L13" s="35">
        <v>1</v>
      </c>
      <c r="M13" s="36">
        <v>10</v>
      </c>
      <c r="N13" s="36">
        <v>1</v>
      </c>
      <c r="O13" s="37">
        <f>SUM(N13*M13)</f>
        <v>10</v>
      </c>
      <c r="P13" s="37">
        <f>SUM(O13*C13)</f>
        <v>130</v>
      </c>
      <c r="Q13" s="37"/>
      <c r="R13" s="37"/>
      <c r="S13" s="37"/>
      <c r="T13" s="37"/>
      <c r="U13" s="37">
        <v>60</v>
      </c>
      <c r="V13" s="37">
        <v>40</v>
      </c>
      <c r="W13" s="37">
        <v>29</v>
      </c>
      <c r="X13" s="36"/>
    </row>
    <row r="14" customFormat="1" ht="26.25" customHeight="1" spans="1:24">
      <c r="A14" s="20"/>
      <c r="B14" s="24"/>
      <c r="C14" s="22"/>
      <c r="D14" s="20"/>
      <c r="E14" s="20"/>
      <c r="F14" s="20"/>
      <c r="G14" s="23"/>
      <c r="H14" s="23"/>
      <c r="I14" s="23"/>
      <c r="J14" s="35"/>
      <c r="K14" s="35"/>
      <c r="L14" s="35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6"/>
    </row>
    <row r="15" customFormat="1" ht="26.25" customHeight="1" spans="1:24">
      <c r="A15" s="20">
        <v>1</v>
      </c>
      <c r="B15" s="21">
        <v>10</v>
      </c>
      <c r="C15" s="22">
        <v>10</v>
      </c>
      <c r="D15" s="20">
        <v>1611144</v>
      </c>
      <c r="E15" s="20" t="s">
        <v>52</v>
      </c>
      <c r="F15" s="20" t="s">
        <v>47</v>
      </c>
      <c r="G15" s="23">
        <v>1</v>
      </c>
      <c r="H15" s="23">
        <v>2</v>
      </c>
      <c r="I15" s="23">
        <v>3</v>
      </c>
      <c r="J15" s="35">
        <v>2</v>
      </c>
      <c r="K15" s="35">
        <v>1</v>
      </c>
      <c r="L15" s="35">
        <v>1</v>
      </c>
      <c r="M15" s="36">
        <v>10</v>
      </c>
      <c r="N15" s="36">
        <v>1</v>
      </c>
      <c r="O15" s="37">
        <f>SUM(N15*M15)</f>
        <v>10</v>
      </c>
      <c r="P15" s="37">
        <f>SUM(O15*C15)</f>
        <v>100</v>
      </c>
      <c r="Q15" s="37"/>
      <c r="R15" s="37"/>
      <c r="S15" s="37"/>
      <c r="T15" s="37"/>
      <c r="U15" s="37">
        <v>60</v>
      </c>
      <c r="V15" s="37">
        <v>40</v>
      </c>
      <c r="W15" s="37">
        <v>29</v>
      </c>
      <c r="X15" s="36"/>
    </row>
    <row r="16" customFormat="1" ht="26.25" customHeight="1" spans="1:24">
      <c r="A16" s="20"/>
      <c r="B16" s="24"/>
      <c r="C16" s="22"/>
      <c r="D16" s="20"/>
      <c r="E16" s="20"/>
      <c r="F16" s="20"/>
      <c r="G16" s="23"/>
      <c r="H16" s="23"/>
      <c r="I16" s="23"/>
      <c r="J16" s="35"/>
      <c r="K16" s="35"/>
      <c r="L16" s="35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6"/>
    </row>
    <row r="17" customFormat="1" ht="26.25" customHeight="1" spans="1:24">
      <c r="A17" s="20">
        <v>1</v>
      </c>
      <c r="B17" s="21">
        <v>11</v>
      </c>
      <c r="C17" s="22">
        <v>11</v>
      </c>
      <c r="D17" s="20">
        <v>1611145</v>
      </c>
      <c r="E17" s="20" t="s">
        <v>53</v>
      </c>
      <c r="F17" s="20" t="s">
        <v>47</v>
      </c>
      <c r="G17" s="23">
        <v>1</v>
      </c>
      <c r="H17" s="23">
        <v>2</v>
      </c>
      <c r="I17" s="23">
        <v>3</v>
      </c>
      <c r="J17" s="35">
        <v>2</v>
      </c>
      <c r="K17" s="35">
        <v>1</v>
      </c>
      <c r="L17" s="35">
        <v>1</v>
      </c>
      <c r="M17" s="36">
        <v>10</v>
      </c>
      <c r="N17" s="36">
        <v>1</v>
      </c>
      <c r="O17" s="37">
        <f>SUM(N17*M17)</f>
        <v>10</v>
      </c>
      <c r="P17" s="37">
        <f>SUM(O17*C17)</f>
        <v>110</v>
      </c>
      <c r="Q17" s="37"/>
      <c r="R17" s="37"/>
      <c r="S17" s="37"/>
      <c r="T17" s="37"/>
      <c r="U17" s="37">
        <v>60</v>
      </c>
      <c r="V17" s="37">
        <v>40</v>
      </c>
      <c r="W17" s="37">
        <v>29</v>
      </c>
      <c r="X17" s="36"/>
    </row>
    <row r="18" customFormat="1" ht="26.25" customHeight="1" spans="1:24">
      <c r="A18" s="20"/>
      <c r="B18" s="24"/>
      <c r="C18" s="22"/>
      <c r="D18" s="20"/>
      <c r="E18" s="20"/>
      <c r="F18" s="20"/>
      <c r="G18" s="23"/>
      <c r="H18" s="23"/>
      <c r="I18" s="23"/>
      <c r="J18" s="35"/>
      <c r="K18" s="35"/>
      <c r="L18" s="35"/>
      <c r="M18" s="36"/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6"/>
    </row>
    <row r="19" customFormat="1" ht="26.25" customHeight="1" spans="1:24">
      <c r="A19" s="20">
        <v>1</v>
      </c>
      <c r="B19" s="21">
        <v>20</v>
      </c>
      <c r="C19" s="22">
        <v>20</v>
      </c>
      <c r="D19" s="20">
        <v>1611146</v>
      </c>
      <c r="E19" s="20" t="s">
        <v>54</v>
      </c>
      <c r="F19" s="20" t="s">
        <v>47</v>
      </c>
      <c r="G19" s="23">
        <v>1</v>
      </c>
      <c r="H19" s="23">
        <v>2</v>
      </c>
      <c r="I19" s="23">
        <v>3</v>
      </c>
      <c r="J19" s="35">
        <v>2</v>
      </c>
      <c r="K19" s="35">
        <v>1</v>
      </c>
      <c r="L19" s="35">
        <v>1</v>
      </c>
      <c r="M19" s="36">
        <v>10</v>
      </c>
      <c r="N19" s="36">
        <v>1</v>
      </c>
      <c r="O19" s="37">
        <f>SUM(N19*M19)</f>
        <v>10</v>
      </c>
      <c r="P19" s="37">
        <f>SUM(O19*C19)</f>
        <v>200</v>
      </c>
      <c r="Q19" s="37"/>
      <c r="R19" s="37"/>
      <c r="S19" s="37"/>
      <c r="T19" s="37"/>
      <c r="U19" s="37">
        <v>60</v>
      </c>
      <c r="V19" s="37">
        <v>40</v>
      </c>
      <c r="W19" s="37">
        <v>29</v>
      </c>
      <c r="X19" s="36"/>
    </row>
    <row r="20" customFormat="1" ht="26.25" customHeight="1" spans="1:24">
      <c r="A20" s="20"/>
      <c r="B20" s="24"/>
      <c r="C20" s="22"/>
      <c r="D20" s="20"/>
      <c r="E20" s="20"/>
      <c r="F20" s="20"/>
      <c r="G20" s="23"/>
      <c r="H20" s="23"/>
      <c r="I20" s="23"/>
      <c r="J20" s="35"/>
      <c r="K20" s="35"/>
      <c r="L20" s="35"/>
      <c r="M20" s="36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6"/>
    </row>
    <row r="21" customFormat="1" ht="26.25" customHeight="1" spans="1:24">
      <c r="A21" s="20">
        <v>1</v>
      </c>
      <c r="B21" s="24">
        <v>3</v>
      </c>
      <c r="C21" s="22">
        <v>3</v>
      </c>
      <c r="D21" s="20">
        <v>1611147</v>
      </c>
      <c r="E21" s="20" t="s">
        <v>55</v>
      </c>
      <c r="F21" s="20" t="s">
        <v>47</v>
      </c>
      <c r="G21" s="23" t="s">
        <v>56</v>
      </c>
      <c r="H21" s="23" t="s">
        <v>56</v>
      </c>
      <c r="I21" s="23" t="s">
        <v>56</v>
      </c>
      <c r="J21" s="35" t="s">
        <v>56</v>
      </c>
      <c r="K21" s="35" t="s">
        <v>56</v>
      </c>
      <c r="L21" s="35">
        <v>2</v>
      </c>
      <c r="M21" s="36">
        <v>2</v>
      </c>
      <c r="N21" s="36">
        <v>7</v>
      </c>
      <c r="O21" s="37">
        <f>SUM(N21*M21)</f>
        <v>14</v>
      </c>
      <c r="P21" s="37">
        <f>SUM(O21*C21)</f>
        <v>42</v>
      </c>
      <c r="Q21" s="37"/>
      <c r="R21" s="37"/>
      <c r="S21" s="37"/>
      <c r="T21" s="37"/>
      <c r="U21" s="37">
        <v>60</v>
      </c>
      <c r="V21" s="37">
        <v>40</v>
      </c>
      <c r="W21" s="37">
        <v>38</v>
      </c>
      <c r="X21" s="36"/>
    </row>
    <row r="22" customFormat="1" ht="26.25" customHeight="1" spans="1:24">
      <c r="A22" s="20">
        <v>4</v>
      </c>
      <c r="B22" s="24">
        <v>4</v>
      </c>
      <c r="C22" s="22">
        <v>1</v>
      </c>
      <c r="D22" s="20"/>
      <c r="E22" s="20"/>
      <c r="F22" s="20"/>
      <c r="G22" s="23" t="s">
        <v>56</v>
      </c>
      <c r="H22" s="23" t="s">
        <v>56</v>
      </c>
      <c r="I22" s="23" t="s">
        <v>56</v>
      </c>
      <c r="J22" s="35" t="s">
        <v>56</v>
      </c>
      <c r="K22" s="35" t="s">
        <v>56</v>
      </c>
      <c r="L22" s="35">
        <v>2</v>
      </c>
      <c r="M22" s="36">
        <v>2</v>
      </c>
      <c r="N22" s="36">
        <v>4</v>
      </c>
      <c r="O22" s="37">
        <f t="shared" ref="O22:O31" si="0">SUM(N22*M22)</f>
        <v>8</v>
      </c>
      <c r="P22" s="37">
        <f t="shared" ref="P22:P31" si="1">SUM(O22*C22)</f>
        <v>8</v>
      </c>
      <c r="Q22" s="37"/>
      <c r="R22" s="37"/>
      <c r="S22" s="37"/>
      <c r="T22" s="37"/>
      <c r="U22" s="37">
        <v>60</v>
      </c>
      <c r="V22" s="37">
        <v>40</v>
      </c>
      <c r="W22" s="37">
        <v>25</v>
      </c>
      <c r="X22" s="36"/>
    </row>
    <row r="23" customFormat="1" ht="26.25" customHeight="1" spans="1:24">
      <c r="A23" s="20">
        <v>5</v>
      </c>
      <c r="B23" s="24">
        <v>10</v>
      </c>
      <c r="C23" s="22">
        <v>6</v>
      </c>
      <c r="D23" s="20">
        <v>1611147</v>
      </c>
      <c r="E23" s="20" t="s">
        <v>55</v>
      </c>
      <c r="F23" s="20" t="s">
        <v>47</v>
      </c>
      <c r="G23" s="23" t="s">
        <v>56</v>
      </c>
      <c r="H23" s="23" t="s">
        <v>56</v>
      </c>
      <c r="I23" s="23">
        <v>2</v>
      </c>
      <c r="J23" s="35" t="s">
        <v>56</v>
      </c>
      <c r="K23" s="35" t="s">
        <v>56</v>
      </c>
      <c r="L23" s="35" t="s">
        <v>56</v>
      </c>
      <c r="M23" s="36">
        <v>2</v>
      </c>
      <c r="N23" s="36">
        <v>6</v>
      </c>
      <c r="O23" s="37">
        <f t="shared" si="0"/>
        <v>12</v>
      </c>
      <c r="P23" s="37">
        <f t="shared" si="1"/>
        <v>72</v>
      </c>
      <c r="Q23" s="37"/>
      <c r="R23" s="37"/>
      <c r="S23" s="37"/>
      <c r="T23" s="37"/>
      <c r="U23" s="37">
        <v>60</v>
      </c>
      <c r="V23" s="37">
        <v>40</v>
      </c>
      <c r="W23" s="37">
        <v>33</v>
      </c>
      <c r="X23" s="36"/>
    </row>
    <row r="24" customFormat="1" ht="26.25" customHeight="1" spans="1:24">
      <c r="A24" s="20">
        <v>11</v>
      </c>
      <c r="B24" s="24">
        <v>11</v>
      </c>
      <c r="C24" s="22">
        <v>1</v>
      </c>
      <c r="D24" s="20"/>
      <c r="E24" s="20"/>
      <c r="F24" s="20"/>
      <c r="G24" s="23" t="s">
        <v>56</v>
      </c>
      <c r="H24" s="23" t="s">
        <v>56</v>
      </c>
      <c r="I24" s="23">
        <v>2</v>
      </c>
      <c r="J24" s="35" t="s">
        <v>56</v>
      </c>
      <c r="K24" s="35" t="s">
        <v>56</v>
      </c>
      <c r="L24" s="35" t="s">
        <v>56</v>
      </c>
      <c r="M24" s="36">
        <v>2</v>
      </c>
      <c r="N24" s="36">
        <v>5</v>
      </c>
      <c r="O24" s="37">
        <f t="shared" si="0"/>
        <v>10</v>
      </c>
      <c r="P24" s="37">
        <f t="shared" si="1"/>
        <v>10</v>
      </c>
      <c r="Q24" s="37"/>
      <c r="R24" s="37"/>
      <c r="S24" s="37"/>
      <c r="T24" s="37"/>
      <c r="U24" s="37">
        <v>60</v>
      </c>
      <c r="V24" s="37">
        <v>40</v>
      </c>
      <c r="W24" s="37">
        <v>29</v>
      </c>
      <c r="X24" s="36"/>
    </row>
    <row r="25" customFormat="1" ht="26.25" customHeight="1" spans="1:24">
      <c r="A25" s="20">
        <v>12</v>
      </c>
      <c r="B25" s="24">
        <v>18</v>
      </c>
      <c r="C25" s="22">
        <v>7</v>
      </c>
      <c r="D25" s="20">
        <v>1611147</v>
      </c>
      <c r="E25" s="20" t="s">
        <v>55</v>
      </c>
      <c r="F25" s="20" t="s">
        <v>47</v>
      </c>
      <c r="G25" s="23" t="s">
        <v>56</v>
      </c>
      <c r="H25" s="23">
        <v>2</v>
      </c>
      <c r="I25" s="23" t="s">
        <v>56</v>
      </c>
      <c r="J25" s="35" t="s">
        <v>56</v>
      </c>
      <c r="K25" s="35" t="s">
        <v>56</v>
      </c>
      <c r="L25" s="35" t="s">
        <v>56</v>
      </c>
      <c r="M25" s="36">
        <v>2</v>
      </c>
      <c r="N25" s="36">
        <v>6</v>
      </c>
      <c r="O25" s="37">
        <f t="shared" si="0"/>
        <v>12</v>
      </c>
      <c r="P25" s="37">
        <f t="shared" si="1"/>
        <v>84</v>
      </c>
      <c r="Q25" s="37"/>
      <c r="R25" s="37"/>
      <c r="S25" s="37"/>
      <c r="T25" s="37"/>
      <c r="U25" s="37">
        <v>60</v>
      </c>
      <c r="V25" s="37">
        <v>40</v>
      </c>
      <c r="W25" s="37">
        <v>33</v>
      </c>
      <c r="X25" s="36"/>
    </row>
    <row r="26" customFormat="1" ht="26.25" customHeight="1" spans="1:24">
      <c r="A26" s="20">
        <v>19</v>
      </c>
      <c r="B26" s="24">
        <v>19</v>
      </c>
      <c r="C26" s="22">
        <v>1</v>
      </c>
      <c r="D26" s="20"/>
      <c r="E26" s="20"/>
      <c r="F26" s="20"/>
      <c r="G26" s="23" t="s">
        <v>56</v>
      </c>
      <c r="H26" s="23">
        <v>2</v>
      </c>
      <c r="I26" s="23" t="s">
        <v>56</v>
      </c>
      <c r="J26" s="35" t="s">
        <v>56</v>
      </c>
      <c r="K26" s="35" t="s">
        <v>56</v>
      </c>
      <c r="L26" s="35" t="s">
        <v>56</v>
      </c>
      <c r="M26" s="36">
        <v>2</v>
      </c>
      <c r="N26" s="36">
        <v>4</v>
      </c>
      <c r="O26" s="37">
        <f t="shared" si="0"/>
        <v>8</v>
      </c>
      <c r="P26" s="37">
        <f t="shared" si="1"/>
        <v>8</v>
      </c>
      <c r="Q26" s="37"/>
      <c r="R26" s="37"/>
      <c r="S26" s="37"/>
      <c r="T26" s="37"/>
      <c r="U26" s="37">
        <v>60</v>
      </c>
      <c r="V26" s="37">
        <v>40</v>
      </c>
      <c r="W26" s="37">
        <v>25</v>
      </c>
      <c r="X26" s="36"/>
    </row>
    <row r="27" customFormat="1" ht="26.25" customHeight="1" spans="1:24">
      <c r="A27" s="20">
        <v>20</v>
      </c>
      <c r="B27" s="24">
        <v>22</v>
      </c>
      <c r="C27" s="22">
        <v>3</v>
      </c>
      <c r="D27" s="20">
        <v>1611147</v>
      </c>
      <c r="E27" s="20" t="s">
        <v>55</v>
      </c>
      <c r="F27" s="20" t="s">
        <v>47</v>
      </c>
      <c r="G27" s="23">
        <v>2</v>
      </c>
      <c r="H27" s="23" t="s">
        <v>56</v>
      </c>
      <c r="I27" s="23" t="s">
        <v>56</v>
      </c>
      <c r="J27" s="35" t="s">
        <v>56</v>
      </c>
      <c r="K27" s="35" t="s">
        <v>56</v>
      </c>
      <c r="L27" s="35" t="s">
        <v>56</v>
      </c>
      <c r="M27" s="36">
        <v>2</v>
      </c>
      <c r="N27" s="36">
        <v>6</v>
      </c>
      <c r="O27" s="37">
        <f t="shared" si="0"/>
        <v>12</v>
      </c>
      <c r="P27" s="37">
        <f t="shared" si="1"/>
        <v>36</v>
      </c>
      <c r="Q27" s="37"/>
      <c r="R27" s="37"/>
      <c r="S27" s="37"/>
      <c r="T27" s="37"/>
      <c r="U27" s="37">
        <v>60</v>
      </c>
      <c r="V27" s="37">
        <v>40</v>
      </c>
      <c r="W27" s="37">
        <v>33</v>
      </c>
      <c r="X27" s="36"/>
    </row>
    <row r="28" customFormat="1" ht="26.25" customHeight="1" spans="1:24">
      <c r="A28" s="20">
        <v>23</v>
      </c>
      <c r="B28" s="24">
        <v>23</v>
      </c>
      <c r="C28" s="22">
        <v>1</v>
      </c>
      <c r="D28" s="20"/>
      <c r="E28" s="20"/>
      <c r="F28" s="20"/>
      <c r="G28" s="23">
        <v>2</v>
      </c>
      <c r="H28" s="23" t="s">
        <v>56</v>
      </c>
      <c r="I28" s="23" t="s">
        <v>56</v>
      </c>
      <c r="J28" s="35" t="s">
        <v>56</v>
      </c>
      <c r="K28" s="35" t="s">
        <v>56</v>
      </c>
      <c r="L28" s="35" t="s">
        <v>56</v>
      </c>
      <c r="M28" s="36">
        <v>2</v>
      </c>
      <c r="N28" s="36">
        <v>5</v>
      </c>
      <c r="O28" s="37">
        <f t="shared" si="0"/>
        <v>10</v>
      </c>
      <c r="P28" s="37">
        <f t="shared" si="1"/>
        <v>10</v>
      </c>
      <c r="Q28" s="37"/>
      <c r="R28" s="37"/>
      <c r="S28" s="37"/>
      <c r="T28" s="37"/>
      <c r="U28" s="37">
        <v>60</v>
      </c>
      <c r="V28" s="37">
        <v>40</v>
      </c>
      <c r="W28" s="37">
        <v>29</v>
      </c>
      <c r="X28" s="36"/>
    </row>
    <row r="29" customFormat="1" ht="26.25" customHeight="1" spans="1:24">
      <c r="A29" s="20">
        <v>24</v>
      </c>
      <c r="B29" s="24">
        <v>31</v>
      </c>
      <c r="C29" s="22">
        <v>8</v>
      </c>
      <c r="D29" s="20">
        <v>1611147</v>
      </c>
      <c r="E29" s="20" t="s">
        <v>55</v>
      </c>
      <c r="F29" s="20" t="s">
        <v>47</v>
      </c>
      <c r="G29" s="23" t="s">
        <v>56</v>
      </c>
      <c r="H29" s="23" t="s">
        <v>56</v>
      </c>
      <c r="I29" s="23" t="s">
        <v>56</v>
      </c>
      <c r="J29" s="35">
        <v>2</v>
      </c>
      <c r="K29" s="35" t="s">
        <v>56</v>
      </c>
      <c r="L29" s="35" t="s">
        <v>56</v>
      </c>
      <c r="M29" s="36">
        <v>2</v>
      </c>
      <c r="N29" s="36">
        <v>5</v>
      </c>
      <c r="O29" s="37">
        <f t="shared" si="0"/>
        <v>10</v>
      </c>
      <c r="P29" s="37">
        <f t="shared" si="1"/>
        <v>80</v>
      </c>
      <c r="Q29" s="23"/>
      <c r="R29" s="37"/>
      <c r="S29" s="35"/>
      <c r="T29" s="35"/>
      <c r="U29" s="37">
        <v>60</v>
      </c>
      <c r="V29" s="37">
        <v>40</v>
      </c>
      <c r="W29" s="37">
        <v>29</v>
      </c>
      <c r="X29" s="36"/>
    </row>
    <row r="30" customFormat="1" ht="26.25" customHeight="1" spans="1:24">
      <c r="A30" s="20">
        <v>32</v>
      </c>
      <c r="B30" s="24">
        <v>32</v>
      </c>
      <c r="C30" s="22">
        <v>1</v>
      </c>
      <c r="D30" s="20"/>
      <c r="E30" s="20"/>
      <c r="F30" s="20"/>
      <c r="G30" s="23" t="s">
        <v>56</v>
      </c>
      <c r="H30" s="23" t="s">
        <v>56</v>
      </c>
      <c r="I30" s="23" t="s">
        <v>56</v>
      </c>
      <c r="J30" s="35">
        <v>2</v>
      </c>
      <c r="K30" s="35" t="s">
        <v>56</v>
      </c>
      <c r="L30" s="35" t="s">
        <v>56</v>
      </c>
      <c r="M30" s="36">
        <v>2</v>
      </c>
      <c r="N30" s="36">
        <v>3</v>
      </c>
      <c r="O30" s="37">
        <f t="shared" si="0"/>
        <v>6</v>
      </c>
      <c r="P30" s="37">
        <f t="shared" si="1"/>
        <v>6</v>
      </c>
      <c r="Q30" s="23"/>
      <c r="R30" s="37"/>
      <c r="S30" s="35"/>
      <c r="T30" s="35"/>
      <c r="U30" s="37">
        <v>60</v>
      </c>
      <c r="V30" s="37">
        <v>40</v>
      </c>
      <c r="W30" s="37">
        <v>25</v>
      </c>
      <c r="X30" s="36"/>
    </row>
    <row r="31" customFormat="1" ht="26.25" customHeight="1" spans="1:24">
      <c r="A31" s="20">
        <v>33</v>
      </c>
      <c r="B31" s="21">
        <v>35</v>
      </c>
      <c r="C31" s="22">
        <v>3</v>
      </c>
      <c r="D31" s="20">
        <v>1611147</v>
      </c>
      <c r="E31" s="20" t="s">
        <v>55</v>
      </c>
      <c r="F31" s="20" t="s">
        <v>47</v>
      </c>
      <c r="G31" s="23" t="s">
        <v>56</v>
      </c>
      <c r="H31" s="23" t="s">
        <v>56</v>
      </c>
      <c r="I31" s="23" t="s">
        <v>56</v>
      </c>
      <c r="J31" s="35" t="s">
        <v>56</v>
      </c>
      <c r="K31" s="35">
        <v>2</v>
      </c>
      <c r="L31" s="35" t="s">
        <v>56</v>
      </c>
      <c r="M31" s="36">
        <v>2</v>
      </c>
      <c r="N31" s="36">
        <v>7</v>
      </c>
      <c r="O31" s="37">
        <f t="shared" si="0"/>
        <v>14</v>
      </c>
      <c r="P31" s="37">
        <f t="shared" si="1"/>
        <v>42</v>
      </c>
      <c r="Q31" s="37"/>
      <c r="R31" s="35"/>
      <c r="S31" s="35"/>
      <c r="T31" s="35"/>
      <c r="U31" s="37">
        <v>60</v>
      </c>
      <c r="V31" s="37">
        <v>40</v>
      </c>
      <c r="W31" s="35">
        <v>38</v>
      </c>
      <c r="X31" s="36"/>
    </row>
    <row r="32" ht="27.4" customHeight="1" spans="1:24">
      <c r="A32" s="25"/>
      <c r="B32" s="26"/>
      <c r="C32" s="27">
        <f>SUM(C5:C31)</f>
        <v>324</v>
      </c>
      <c r="D32" s="28" t="s">
        <v>57</v>
      </c>
      <c r="E32" s="29">
        <f>C32*2</f>
        <v>648</v>
      </c>
      <c r="F32" s="25"/>
      <c r="G32" s="25"/>
      <c r="H32" s="25"/>
      <c r="I32" s="25"/>
      <c r="J32" s="25"/>
      <c r="K32" s="25"/>
      <c r="L32" s="25"/>
      <c r="M32" s="38"/>
      <c r="N32" s="39"/>
      <c r="O32" s="25"/>
      <c r="P32" s="25">
        <f>SUM(P5:P31)</f>
        <v>3288</v>
      </c>
      <c r="Q32" s="25"/>
      <c r="R32" s="25"/>
      <c r="S32" s="25"/>
      <c r="T32" s="25"/>
      <c r="U32" s="25"/>
      <c r="V32" s="25"/>
      <c r="W32" s="25"/>
      <c r="X32" s="46"/>
    </row>
    <row r="37" spans="6:6">
      <c r="F37" s="1">
        <v>0</v>
      </c>
    </row>
  </sheetData>
  <autoFilter xmlns:etc="http://www.wps.cn/officeDocument/2017/etCustomData" ref="A4:AL32" etc:filterBottomFollowUsedRange="0">
    <extLst/>
  </autoFilter>
  <mergeCells count="18">
    <mergeCell ref="A1:X1"/>
    <mergeCell ref="A2:F2"/>
    <mergeCell ref="G3:K3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  <mergeCell ref="X3:X4"/>
    <mergeCell ref="A3:B4"/>
    <mergeCell ref="U3:W4"/>
  </mergeCells>
  <pageMargins left="0" right="0" top="0" bottom="0" header="0.314583333333333" footer="0.31458333333333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piuuuuuu</cp:lastModifiedBy>
  <dcterms:created xsi:type="dcterms:W3CDTF">2015-06-05T10:19:00Z</dcterms:created>
  <cp:lastPrinted>2022-10-23T07:47:00Z</cp:lastPrinted>
  <dcterms:modified xsi:type="dcterms:W3CDTF">2025-07-08T09:08:02Z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5C214CD365F74969AE8A54BEC662598B</vt:lpwstr>
  </property>
</Properties>
</file>