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ummary Table-English Format" sheetId="2" r:id="rId1"/>
    <sheet name="Sheet1" sheetId="3" r:id="rId2"/>
  </sheets>
  <definedNames>
    <definedName name="_xlnm._FilterDatabase" localSheetId="0" hidden="1">'Summary Table-English Format'!$A$2:$AD$31</definedName>
    <definedName name="_xlnm.Print_Area" localSheetId="0">'Summary Table-English Format'!$A$1:$W$31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<sst xmlns="http://schemas.openxmlformats.org/spreadsheetml/2006/main" count="115" uniqueCount="49">
  <si>
    <t>F3578AX装箱单</t>
  </si>
  <si>
    <t>款号</t>
  </si>
  <si>
    <t>PO</t>
  </si>
  <si>
    <t>目的港</t>
  </si>
  <si>
    <t>颜色</t>
  </si>
  <si>
    <t>中包袋贴</t>
  </si>
  <si>
    <t>箱号</t>
  </si>
  <si>
    <t>箱数</t>
  </si>
  <si>
    <t>XS</t>
  </si>
  <si>
    <t>S</t>
  </si>
  <si>
    <t>M</t>
  </si>
  <si>
    <t>L</t>
  </si>
  <si>
    <t>XL</t>
  </si>
  <si>
    <t>中包袋内件数</t>
  </si>
  <si>
    <t>每箱中包数</t>
  </si>
  <si>
    <t>每箱件数</t>
  </si>
  <si>
    <t>总件数</t>
  </si>
  <si>
    <t>中包重量</t>
  </si>
  <si>
    <t>每箱毛重</t>
  </si>
  <si>
    <t>每箱净重</t>
  </si>
  <si>
    <t>箱规</t>
  </si>
  <si>
    <t>毛重</t>
  </si>
  <si>
    <t>净重</t>
  </si>
  <si>
    <t>体积</t>
  </si>
  <si>
    <t>F3578AX</t>
  </si>
  <si>
    <t>GEORGIA</t>
  </si>
  <si>
    <t>BK27 - BLACK</t>
  </si>
  <si>
    <t>F3578AXDFA</t>
  </si>
  <si>
    <t>1--6</t>
  </si>
  <si>
    <t>60*40*36</t>
  </si>
  <si>
    <t>BOSNIA</t>
  </si>
  <si>
    <t>1--5</t>
  </si>
  <si>
    <t xml:space="preserve">6 </t>
  </si>
  <si>
    <t>60*40*18</t>
  </si>
  <si>
    <t>MACEDONIA</t>
  </si>
  <si>
    <t>UZBEKISTAN</t>
  </si>
  <si>
    <t>1</t>
  </si>
  <si>
    <t>UKRAINE</t>
  </si>
  <si>
    <t>1--7</t>
  </si>
  <si>
    <t>SERBIA</t>
  </si>
  <si>
    <t>1--2</t>
  </si>
  <si>
    <t>ALBANIA</t>
  </si>
  <si>
    <t>1--4</t>
  </si>
  <si>
    <t>MOLDOVA</t>
  </si>
  <si>
    <t>MONTENEGRO</t>
  </si>
  <si>
    <t>AZERBAIJAN</t>
  </si>
  <si>
    <t>KOSOVO</t>
  </si>
  <si>
    <t>LEBANON</t>
  </si>
  <si>
    <t>根据每箱对应的lot中包数找画稿，每箱印两张箱贴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</si>
</sst>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6">
    <font>
      <sz val="11"/>
      <name val="Calibri"/>
      <charset val="134"/>
    </font>
    <font>
      <b/>
      <sz val="20"/>
      <name val="Calibri"/>
      <charset val="134"/>
    </font>
    <font>
      <b/>
      <sz val="11"/>
      <name val="Calibri"/>
      <charset val="134"/>
    </font>
    <font>
      <b/>
      <sz val="11"/>
      <color rgb="FFFF0000"/>
      <name val="Calibri"/>
      <charset val="134"/>
    </font>
    <font>
      <b/>
      <sz val="16"/>
      <name val="Microsoft YaHei"/>
      <charset val="134"/>
    </font>
    <font>
      <b/>
      <sz val="11"/>
      <name val="Microsoft YaHei"/>
      <charset val="134"/>
    </font>
    <font>
      <sz val="11"/>
      <color rgb="FF000000"/>
      <name val="Microsoft YaHei"/>
      <charset val="134"/>
    </font>
    <font>
      <sz val="11"/>
      <color rgb="FF000000"/>
      <name val="Microsoft YaHei UI"/>
      <charset val="134"/>
    </font>
    <font>
      <sz val="11"/>
      <name val="Microsoft YaHei UI"/>
      <charset val="134"/>
    </font>
    <font>
      <b/>
      <sz val="26"/>
      <color rgb="FFFF0000"/>
      <name val="宋体"/>
      <charset val="134"/>
    </font>
    <font>
      <b/>
      <sz val="26"/>
      <color rgb="FFFF0000"/>
      <name val="Calibri"/>
      <charset val="134"/>
    </font>
    <font>
      <sz val="10"/>
      <name val="Microsoft YaHei"/>
      <charset val="134"/>
    </font>
    <font>
      <b/>
      <sz val="10"/>
      <name val="Microsoft YaHei"/>
      <charset val="134"/>
    </font>
    <font>
      <b/>
      <sz val="16"/>
      <color rgb="FFFF0000"/>
      <name val="Microsoft YaHei"/>
      <charset val="134"/>
    </font>
    <font>
      <b/>
      <sz val="11"/>
      <color rgb="FFFF0000"/>
      <name val="Microsoft YaHei"/>
      <charset val="134"/>
    </font>
    <font>
      <b/>
      <sz val="10"/>
      <color rgb="FFFF0000"/>
      <name val="Microsoft YaHei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6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15" applyNumberFormat="0" applyAlignment="0" applyProtection="0">
      <alignment vertical="center"/>
    </xf>
    <xf numFmtId="0" fontId="26" fillId="8" borderId="16" applyNumberFormat="0" applyAlignment="0" applyProtection="0">
      <alignment vertical="center"/>
    </xf>
    <xf numFmtId="0" fontId="27" fillId="8" borderId="15" applyNumberFormat="0" applyAlignment="0" applyProtection="0">
      <alignment vertical="center"/>
    </xf>
    <xf numFmtId="0" fontId="28" fillId="9" borderId="17" applyNumberFormat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</cellStyleXfs>
  <cellXfs count="53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0" xfId="0" applyFill="1"/>
    <xf numFmtId="0" fontId="0" fillId="2" borderId="0" xfId="0" applyFill="1" applyAlignment="1">
      <alignment horizontal="center"/>
    </xf>
    <xf numFmtId="0" fontId="2" fillId="4" borderId="0" xfId="0" applyFont="1" applyFill="1"/>
    <xf numFmtId="0" fontId="2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58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0" fillId="5" borderId="1" xfId="0" applyNumberFormat="1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1" fontId="2" fillId="5" borderId="1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7">
    <dxf>
      <fill>
        <patternFill patternType="solid">
          <bgColor theme="4" tint="0.899990844447157"/>
        </patternFill>
      </fill>
      <border>
        <left/>
        <right/>
        <top/>
        <bottom/>
        <vertical/>
        <horizontal/>
      </border>
    </dxf>
    <dxf>
      <fill>
        <patternFill patternType="solid">
          <bgColor theme="4" tint="0.899990844447157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799981688894314"/>
        </patternFill>
      </fill>
      <border>
        <left/>
        <right/>
        <top/>
        <bottom/>
        <vertical/>
        <horizontal/>
      </border>
    </dxf>
    <dxf>
      <font>
        <b val="1"/>
        <i val="0"/>
        <u val="none"/>
        <sz val="11"/>
        <color rgb="FF08090C"/>
      </font>
      <fill>
        <patternFill patternType="solid">
          <bgColor theme="4" tint="0.799981688894314"/>
        </patternFill>
      </fill>
      <border>
        <left/>
        <right/>
        <top/>
        <bottom/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/>
        <right/>
        <top/>
        <bottom/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</dxfs>
  <tableStyles count="1" defaultTableStyle="TableStyleMedium2" defaultPivotStyle="PivotStyleLight16">
    <tableStyle name="中色系标题行镶边行表格样式_6e22f3" count="7" xr9:uid="{68264946-B4FF-4EB8-A95F-C92547AD4709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second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31"/>
  <sheetViews>
    <sheetView tabSelected="1" zoomScale="70" zoomScaleNormal="70" workbookViewId="0">
      <selection activeCell="N6" sqref="N6"/>
    </sheetView>
  </sheetViews>
  <sheetFormatPr defaultColWidth="9" defaultRowHeight="14.5"/>
  <cols>
    <col min="1" max="2" width="13" style="1" customWidth="1"/>
    <col min="3" max="3" width="15.8545454545455" style="1" customWidth="1"/>
    <col min="4" max="4" width="15.5727272727273" style="1" customWidth="1"/>
    <col min="5" max="5" width="16.7818181818182" style="1" customWidth="1"/>
    <col min="6" max="6" width="9.21818181818182" style="6" customWidth="1"/>
    <col min="7" max="7" width="9.21818181818182" style="7" customWidth="1"/>
    <col min="8" max="8" width="5.28181818181818" style="8" customWidth="1"/>
    <col min="9" max="12" width="5.28181818181818" style="1" customWidth="1"/>
    <col min="13" max="13" width="11.5909090909091" style="1" customWidth="1"/>
    <col min="14" max="14" width="8.9" style="9" customWidth="1"/>
    <col min="15" max="16" width="9.08181818181818" style="1" customWidth="1"/>
    <col min="17" max="17" width="13.3363636363636" style="8" customWidth="1"/>
    <col min="18" max="18" width="13.3363636363636" style="10" customWidth="1"/>
    <col min="19" max="19" width="13.3363636363636" style="6" customWidth="1"/>
    <col min="20" max="20" width="15.1090909090909" style="6" customWidth="1"/>
    <col min="21" max="22" width="9.33636363636364" style="1" customWidth="1"/>
    <col min="23" max="23" width="11.1090909090909" style="1" customWidth="1"/>
    <col min="24" max="30" width="9.10909090909091" style="1" customWidth="1"/>
    <col min="31" max="16384" width="9" style="1"/>
  </cols>
  <sheetData>
    <row r="1" ht="28.5" customHeight="1" spans="1:30">
      <c r="A1" s="11" t="s">
        <v>0</v>
      </c>
      <c r="B1" s="11"/>
      <c r="C1" s="11"/>
      <c r="D1" s="11"/>
      <c r="E1" s="11"/>
      <c r="F1" s="11"/>
      <c r="G1" s="12"/>
      <c r="H1" s="11"/>
      <c r="I1" s="11"/>
      <c r="J1" s="11"/>
      <c r="K1" s="11"/>
      <c r="L1" s="11"/>
      <c r="M1" s="11"/>
      <c r="N1" s="43"/>
      <c r="O1" s="11"/>
      <c r="P1" s="11"/>
      <c r="Q1" s="11"/>
      <c r="R1" s="11"/>
      <c r="S1" s="11"/>
      <c r="T1" s="11"/>
      <c r="U1" s="11"/>
      <c r="V1" s="11"/>
      <c r="W1" s="11"/>
      <c r="X1" s="10"/>
      <c r="Y1" s="10"/>
      <c r="Z1" s="10"/>
      <c r="AA1" s="10"/>
      <c r="AB1" s="10"/>
      <c r="AC1" s="10"/>
      <c r="AD1" s="10"/>
    </row>
    <row r="2" ht="31" customHeight="1" spans="1:30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4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44" t="s">
        <v>14</v>
      </c>
      <c r="O2" s="13" t="s">
        <v>15</v>
      </c>
      <c r="P2" s="13" t="s">
        <v>16</v>
      </c>
      <c r="Q2" s="13" t="s">
        <v>17</v>
      </c>
      <c r="R2" s="13" t="s">
        <v>18</v>
      </c>
      <c r="S2" s="13" t="s">
        <v>19</v>
      </c>
      <c r="T2" s="13" t="s">
        <v>20</v>
      </c>
      <c r="U2" s="13" t="s">
        <v>21</v>
      </c>
      <c r="V2" s="13" t="s">
        <v>22</v>
      </c>
      <c r="W2" s="13" t="s">
        <v>23</v>
      </c>
      <c r="X2" s="10"/>
      <c r="Y2" s="10"/>
      <c r="Z2" s="10"/>
      <c r="AA2" s="10"/>
      <c r="AB2" s="10"/>
      <c r="AC2" s="10"/>
      <c r="AD2" s="10"/>
    </row>
    <row r="3" s="5" customFormat="1" ht="22.5" customHeight="1" spans="1:23">
      <c r="A3" s="15" t="s">
        <v>24</v>
      </c>
      <c r="B3" s="16">
        <v>1604332</v>
      </c>
      <c r="C3" s="16" t="s">
        <v>25</v>
      </c>
      <c r="D3" s="17" t="s">
        <v>26</v>
      </c>
      <c r="E3" s="17" t="s">
        <v>27</v>
      </c>
      <c r="F3" s="18" t="s">
        <v>28</v>
      </c>
      <c r="G3" s="19">
        <v>6</v>
      </c>
      <c r="H3" s="17"/>
      <c r="I3" s="17">
        <v>2</v>
      </c>
      <c r="J3" s="15">
        <v>2</v>
      </c>
      <c r="K3" s="15">
        <v>2</v>
      </c>
      <c r="L3" s="15"/>
      <c r="M3" s="15">
        <f t="shared" ref="M3:M18" si="0">SUM(H3:L3)</f>
        <v>6</v>
      </c>
      <c r="N3" s="45">
        <v>2</v>
      </c>
      <c r="O3" s="15">
        <f t="shared" ref="O3:O18" si="1">M3*N3</f>
        <v>12</v>
      </c>
      <c r="P3" s="15">
        <f t="shared" ref="P3:P18" si="2">O3*G3</f>
        <v>72</v>
      </c>
      <c r="Q3" s="15">
        <v>4.7</v>
      </c>
      <c r="R3" s="15">
        <v>10.4</v>
      </c>
      <c r="S3" s="15">
        <v>9.4</v>
      </c>
      <c r="T3" s="15" t="s">
        <v>29</v>
      </c>
      <c r="U3" s="15">
        <f t="shared" ref="U3:U18" si="3">R3*G3</f>
        <v>62.4</v>
      </c>
      <c r="V3" s="15">
        <f t="shared" ref="V3:V18" si="4">S3*G3</f>
        <v>56.4</v>
      </c>
      <c r="W3" s="15">
        <f t="shared" ref="W3:W6" si="5">0.6*0.4*0.36*G3</f>
        <v>0.5184</v>
      </c>
    </row>
    <row r="4" s="5" customFormat="1" ht="22.5" customHeight="1" spans="1:23">
      <c r="A4" s="15" t="s">
        <v>24</v>
      </c>
      <c r="B4" s="20">
        <v>1604333</v>
      </c>
      <c r="C4" s="20" t="s">
        <v>30</v>
      </c>
      <c r="D4" s="17" t="s">
        <v>26</v>
      </c>
      <c r="E4" s="17" t="s">
        <v>27</v>
      </c>
      <c r="F4" s="21" t="s">
        <v>31</v>
      </c>
      <c r="G4" s="19">
        <v>5</v>
      </c>
      <c r="H4" s="17"/>
      <c r="I4" s="17">
        <v>2</v>
      </c>
      <c r="J4" s="15">
        <v>2</v>
      </c>
      <c r="K4" s="15">
        <v>2</v>
      </c>
      <c r="L4" s="15"/>
      <c r="M4" s="15">
        <f t="shared" si="0"/>
        <v>6</v>
      </c>
      <c r="N4" s="45">
        <v>2</v>
      </c>
      <c r="O4" s="15">
        <f t="shared" si="1"/>
        <v>12</v>
      </c>
      <c r="P4" s="15">
        <f t="shared" si="2"/>
        <v>60</v>
      </c>
      <c r="Q4" s="15">
        <v>4.7</v>
      </c>
      <c r="R4" s="15">
        <v>10.4</v>
      </c>
      <c r="S4" s="15">
        <v>9.4</v>
      </c>
      <c r="T4" s="15" t="s">
        <v>29</v>
      </c>
      <c r="U4" s="15">
        <f t="shared" si="3"/>
        <v>52</v>
      </c>
      <c r="V4" s="15">
        <f t="shared" si="4"/>
        <v>47</v>
      </c>
      <c r="W4" s="15">
        <f t="shared" si="5"/>
        <v>0.432</v>
      </c>
    </row>
    <row r="5" s="5" customFormat="1" ht="22.5" customHeight="1" spans="1:23">
      <c r="A5" s="15" t="s">
        <v>24</v>
      </c>
      <c r="B5" s="20">
        <v>1604333</v>
      </c>
      <c r="C5" s="20" t="s">
        <v>30</v>
      </c>
      <c r="D5" s="17" t="s">
        <v>26</v>
      </c>
      <c r="E5" s="17" t="s">
        <v>27</v>
      </c>
      <c r="F5" s="18" t="s">
        <v>32</v>
      </c>
      <c r="G5" s="19">
        <v>1</v>
      </c>
      <c r="H5" s="17"/>
      <c r="I5" s="17">
        <v>2</v>
      </c>
      <c r="J5" s="15">
        <v>2</v>
      </c>
      <c r="K5" s="15">
        <v>2</v>
      </c>
      <c r="L5" s="15"/>
      <c r="M5" s="15">
        <f t="shared" si="0"/>
        <v>6</v>
      </c>
      <c r="N5" s="45">
        <v>1</v>
      </c>
      <c r="O5" s="15">
        <f t="shared" si="1"/>
        <v>6</v>
      </c>
      <c r="P5" s="15">
        <f t="shared" si="2"/>
        <v>6</v>
      </c>
      <c r="Q5" s="15">
        <v>4.7</v>
      </c>
      <c r="R5" s="15">
        <v>5.7</v>
      </c>
      <c r="S5" s="15">
        <v>4.7</v>
      </c>
      <c r="T5" s="23" t="s">
        <v>33</v>
      </c>
      <c r="U5" s="15">
        <f t="shared" si="3"/>
        <v>5.7</v>
      </c>
      <c r="V5" s="15">
        <f t="shared" si="4"/>
        <v>4.7</v>
      </c>
      <c r="W5" s="15">
        <f t="shared" ref="W5:W10" si="6">0.6*0.4*0.18*G5</f>
        <v>0.0432</v>
      </c>
    </row>
    <row r="6" s="5" customFormat="1" ht="22.5" customHeight="1" spans="1:23">
      <c r="A6" s="15" t="s">
        <v>24</v>
      </c>
      <c r="B6" s="16">
        <v>1604334</v>
      </c>
      <c r="C6" s="16" t="s">
        <v>34</v>
      </c>
      <c r="D6" s="17" t="s">
        <v>26</v>
      </c>
      <c r="E6" s="17" t="s">
        <v>27</v>
      </c>
      <c r="F6" s="22" t="s">
        <v>28</v>
      </c>
      <c r="G6" s="19">
        <v>6</v>
      </c>
      <c r="H6" s="17"/>
      <c r="I6" s="17">
        <v>2</v>
      </c>
      <c r="J6" s="15">
        <v>2</v>
      </c>
      <c r="K6" s="15">
        <v>2</v>
      </c>
      <c r="L6" s="15"/>
      <c r="M6" s="15">
        <f t="shared" si="0"/>
        <v>6</v>
      </c>
      <c r="N6" s="45">
        <v>2</v>
      </c>
      <c r="O6" s="15">
        <f t="shared" si="1"/>
        <v>12</v>
      </c>
      <c r="P6" s="15">
        <f t="shared" si="2"/>
        <v>72</v>
      </c>
      <c r="Q6" s="15">
        <v>4.7</v>
      </c>
      <c r="R6" s="15">
        <v>10.4</v>
      </c>
      <c r="S6" s="15">
        <v>9.4</v>
      </c>
      <c r="T6" s="15" t="s">
        <v>29</v>
      </c>
      <c r="U6" s="15">
        <f t="shared" si="3"/>
        <v>62.4</v>
      </c>
      <c r="V6" s="15">
        <f t="shared" si="4"/>
        <v>56.4</v>
      </c>
      <c r="W6" s="15">
        <f t="shared" si="5"/>
        <v>0.5184</v>
      </c>
    </row>
    <row r="7" s="5" customFormat="1" ht="22.5" customHeight="1" spans="1:23">
      <c r="A7" s="15" t="s">
        <v>24</v>
      </c>
      <c r="B7" s="16">
        <v>1604334</v>
      </c>
      <c r="C7" s="16" t="s">
        <v>34</v>
      </c>
      <c r="D7" s="17" t="s">
        <v>26</v>
      </c>
      <c r="E7" s="17" t="s">
        <v>27</v>
      </c>
      <c r="F7" s="22">
        <v>1</v>
      </c>
      <c r="G7" s="19">
        <v>1</v>
      </c>
      <c r="H7" s="17"/>
      <c r="I7" s="17">
        <v>2</v>
      </c>
      <c r="J7" s="15">
        <v>2</v>
      </c>
      <c r="K7" s="15">
        <v>2</v>
      </c>
      <c r="L7" s="15"/>
      <c r="M7" s="15">
        <f t="shared" si="0"/>
        <v>6</v>
      </c>
      <c r="N7" s="45">
        <v>1</v>
      </c>
      <c r="O7" s="15">
        <f t="shared" si="1"/>
        <v>6</v>
      </c>
      <c r="P7" s="15">
        <f t="shared" si="2"/>
        <v>6</v>
      </c>
      <c r="Q7" s="15">
        <v>4.7</v>
      </c>
      <c r="R7" s="15">
        <v>5.7</v>
      </c>
      <c r="S7" s="15">
        <v>4.7</v>
      </c>
      <c r="T7" s="23" t="s">
        <v>33</v>
      </c>
      <c r="U7" s="15">
        <f t="shared" si="3"/>
        <v>5.7</v>
      </c>
      <c r="V7" s="15">
        <f t="shared" si="4"/>
        <v>4.7</v>
      </c>
      <c r="W7" s="15">
        <f t="shared" si="6"/>
        <v>0.0432</v>
      </c>
    </row>
    <row r="8" s="5" customFormat="1" ht="22.5" customHeight="1" spans="1:23">
      <c r="A8" s="15" t="s">
        <v>24</v>
      </c>
      <c r="B8" s="23">
        <v>1604335</v>
      </c>
      <c r="C8" s="23" t="s">
        <v>35</v>
      </c>
      <c r="D8" s="17" t="s">
        <v>26</v>
      </c>
      <c r="E8" s="17" t="s">
        <v>27</v>
      </c>
      <c r="F8" s="18" t="s">
        <v>36</v>
      </c>
      <c r="G8" s="19">
        <v>1</v>
      </c>
      <c r="H8" s="17"/>
      <c r="I8" s="17">
        <v>2</v>
      </c>
      <c r="J8" s="15">
        <v>2</v>
      </c>
      <c r="K8" s="15">
        <v>2</v>
      </c>
      <c r="L8" s="15"/>
      <c r="M8" s="15">
        <f t="shared" si="0"/>
        <v>6</v>
      </c>
      <c r="N8" s="45">
        <v>2</v>
      </c>
      <c r="O8" s="15">
        <f t="shared" si="1"/>
        <v>12</v>
      </c>
      <c r="P8" s="15">
        <f t="shared" si="2"/>
        <v>12</v>
      </c>
      <c r="Q8" s="15">
        <v>4.7</v>
      </c>
      <c r="R8" s="15">
        <v>10.4</v>
      </c>
      <c r="S8" s="15">
        <v>9.4</v>
      </c>
      <c r="T8" s="15" t="s">
        <v>29</v>
      </c>
      <c r="U8" s="15">
        <f t="shared" si="3"/>
        <v>10.4</v>
      </c>
      <c r="V8" s="15">
        <f t="shared" si="4"/>
        <v>9.4</v>
      </c>
      <c r="W8" s="15">
        <f t="shared" ref="W8:W17" si="7">0.6*0.4*0.36*G8</f>
        <v>0.0864</v>
      </c>
    </row>
    <row r="9" s="5" customFormat="1" ht="22.5" customHeight="1" spans="1:23">
      <c r="A9" s="15" t="s">
        <v>24</v>
      </c>
      <c r="B9" s="15">
        <v>1604336</v>
      </c>
      <c r="C9" s="15" t="s">
        <v>37</v>
      </c>
      <c r="D9" s="17" t="s">
        <v>26</v>
      </c>
      <c r="E9" s="17" t="s">
        <v>27</v>
      </c>
      <c r="F9" s="21" t="s">
        <v>38</v>
      </c>
      <c r="G9" s="19">
        <v>7</v>
      </c>
      <c r="H9" s="17"/>
      <c r="I9" s="17">
        <v>2</v>
      </c>
      <c r="J9" s="15">
        <v>2</v>
      </c>
      <c r="K9" s="15">
        <v>2</v>
      </c>
      <c r="L9" s="15"/>
      <c r="M9" s="15">
        <f t="shared" si="0"/>
        <v>6</v>
      </c>
      <c r="N9" s="45">
        <v>2</v>
      </c>
      <c r="O9" s="15">
        <f t="shared" si="1"/>
        <v>12</v>
      </c>
      <c r="P9" s="15">
        <f t="shared" si="2"/>
        <v>84</v>
      </c>
      <c r="Q9" s="15">
        <v>4.7</v>
      </c>
      <c r="R9" s="15">
        <v>10.4</v>
      </c>
      <c r="S9" s="15">
        <v>9.4</v>
      </c>
      <c r="T9" s="15" t="s">
        <v>29</v>
      </c>
      <c r="U9" s="15">
        <f t="shared" si="3"/>
        <v>72.8</v>
      </c>
      <c r="V9" s="15">
        <f t="shared" si="4"/>
        <v>65.8</v>
      </c>
      <c r="W9" s="15">
        <f t="shared" si="7"/>
        <v>0.6048</v>
      </c>
    </row>
    <row r="10" s="5" customFormat="1" ht="22.5" customHeight="1" spans="1:23">
      <c r="A10" s="15" t="s">
        <v>24</v>
      </c>
      <c r="B10" s="15">
        <v>1604336</v>
      </c>
      <c r="C10" s="15" t="s">
        <v>37</v>
      </c>
      <c r="D10" s="17" t="s">
        <v>26</v>
      </c>
      <c r="E10" s="17" t="s">
        <v>27</v>
      </c>
      <c r="F10" s="22">
        <v>8</v>
      </c>
      <c r="G10" s="19">
        <v>1</v>
      </c>
      <c r="H10" s="17"/>
      <c r="I10" s="17">
        <v>2</v>
      </c>
      <c r="J10" s="15">
        <v>2</v>
      </c>
      <c r="K10" s="15">
        <v>2</v>
      </c>
      <c r="L10" s="15"/>
      <c r="M10" s="15">
        <f t="shared" si="0"/>
        <v>6</v>
      </c>
      <c r="N10" s="45">
        <v>1</v>
      </c>
      <c r="O10" s="15">
        <f t="shared" si="1"/>
        <v>6</v>
      </c>
      <c r="P10" s="15">
        <f t="shared" si="2"/>
        <v>6</v>
      </c>
      <c r="Q10" s="15">
        <v>4.7</v>
      </c>
      <c r="R10" s="15">
        <v>5.7</v>
      </c>
      <c r="S10" s="15">
        <v>4.7</v>
      </c>
      <c r="T10" s="23" t="s">
        <v>33</v>
      </c>
      <c r="U10" s="15">
        <f t="shared" si="3"/>
        <v>5.7</v>
      </c>
      <c r="V10" s="15">
        <f t="shared" si="4"/>
        <v>4.7</v>
      </c>
      <c r="W10" s="15">
        <f t="shared" si="6"/>
        <v>0.0432</v>
      </c>
    </row>
    <row r="11" s="5" customFormat="1" ht="22.5" customHeight="1" spans="1:23">
      <c r="A11" s="15" t="s">
        <v>24</v>
      </c>
      <c r="B11" s="23">
        <v>1604337</v>
      </c>
      <c r="C11" s="23" t="s">
        <v>39</v>
      </c>
      <c r="D11" s="17" t="s">
        <v>26</v>
      </c>
      <c r="E11" s="17" t="s">
        <v>27</v>
      </c>
      <c r="F11" s="22" t="s">
        <v>40</v>
      </c>
      <c r="G11" s="24">
        <v>2</v>
      </c>
      <c r="H11" s="17"/>
      <c r="I11" s="17">
        <v>2</v>
      </c>
      <c r="J11" s="15">
        <v>2</v>
      </c>
      <c r="K11" s="15">
        <v>2</v>
      </c>
      <c r="L11" s="15"/>
      <c r="M11" s="15">
        <f t="shared" si="0"/>
        <v>6</v>
      </c>
      <c r="N11" s="45">
        <v>2</v>
      </c>
      <c r="O11" s="15">
        <f t="shared" si="1"/>
        <v>12</v>
      </c>
      <c r="P11" s="15">
        <f t="shared" si="2"/>
        <v>24</v>
      </c>
      <c r="Q11" s="15">
        <v>4.7</v>
      </c>
      <c r="R11" s="15">
        <v>10.4</v>
      </c>
      <c r="S11" s="15">
        <v>9.4</v>
      </c>
      <c r="T11" s="15" t="s">
        <v>29</v>
      </c>
      <c r="U11" s="15">
        <f t="shared" si="3"/>
        <v>20.8</v>
      </c>
      <c r="V11" s="15">
        <f t="shared" si="4"/>
        <v>18.8</v>
      </c>
      <c r="W11" s="15">
        <f t="shared" si="7"/>
        <v>0.1728</v>
      </c>
    </row>
    <row r="12" s="5" customFormat="1" ht="22.5" customHeight="1" spans="1:23">
      <c r="A12" s="15" t="s">
        <v>24</v>
      </c>
      <c r="B12" s="23">
        <v>1604338</v>
      </c>
      <c r="C12" s="23" t="s">
        <v>41</v>
      </c>
      <c r="D12" s="17" t="s">
        <v>26</v>
      </c>
      <c r="E12" s="17" t="s">
        <v>27</v>
      </c>
      <c r="F12" s="22" t="s">
        <v>42</v>
      </c>
      <c r="G12" s="24">
        <v>4</v>
      </c>
      <c r="H12" s="17"/>
      <c r="I12" s="17">
        <v>2</v>
      </c>
      <c r="J12" s="15">
        <v>2</v>
      </c>
      <c r="K12" s="15">
        <v>2</v>
      </c>
      <c r="L12" s="15"/>
      <c r="M12" s="15">
        <f t="shared" si="0"/>
        <v>6</v>
      </c>
      <c r="N12" s="45">
        <v>2</v>
      </c>
      <c r="O12" s="15">
        <f t="shared" si="1"/>
        <v>12</v>
      </c>
      <c r="P12" s="15">
        <f t="shared" si="2"/>
        <v>48</v>
      </c>
      <c r="Q12" s="15">
        <v>4.7</v>
      </c>
      <c r="R12" s="15">
        <v>10.4</v>
      </c>
      <c r="S12" s="15">
        <v>9.4</v>
      </c>
      <c r="T12" s="15" t="s">
        <v>29</v>
      </c>
      <c r="U12" s="15">
        <f t="shared" si="3"/>
        <v>41.6</v>
      </c>
      <c r="V12" s="15">
        <f t="shared" si="4"/>
        <v>37.6</v>
      </c>
      <c r="W12" s="15">
        <f t="shared" si="7"/>
        <v>0.3456</v>
      </c>
    </row>
    <row r="13" s="5" customFormat="1" ht="22.5" customHeight="1" spans="1:23">
      <c r="A13" s="15" t="s">
        <v>24</v>
      </c>
      <c r="B13" s="23">
        <v>1604339</v>
      </c>
      <c r="C13" s="23" t="s">
        <v>43</v>
      </c>
      <c r="D13" s="17" t="s">
        <v>26</v>
      </c>
      <c r="E13" s="17" t="s">
        <v>27</v>
      </c>
      <c r="F13" s="22" t="s">
        <v>31</v>
      </c>
      <c r="G13" s="24">
        <v>5</v>
      </c>
      <c r="H13" s="17"/>
      <c r="I13" s="17">
        <v>2</v>
      </c>
      <c r="J13" s="15">
        <v>2</v>
      </c>
      <c r="K13" s="15">
        <v>2</v>
      </c>
      <c r="L13" s="15"/>
      <c r="M13" s="15">
        <f t="shared" si="0"/>
        <v>6</v>
      </c>
      <c r="N13" s="45">
        <v>2</v>
      </c>
      <c r="O13" s="15">
        <f t="shared" si="1"/>
        <v>12</v>
      </c>
      <c r="P13" s="15">
        <f t="shared" si="2"/>
        <v>60</v>
      </c>
      <c r="Q13" s="15">
        <v>4.7</v>
      </c>
      <c r="R13" s="15">
        <v>10.4</v>
      </c>
      <c r="S13" s="15">
        <v>9.4</v>
      </c>
      <c r="T13" s="15" t="s">
        <v>29</v>
      </c>
      <c r="U13" s="15">
        <f t="shared" si="3"/>
        <v>52</v>
      </c>
      <c r="V13" s="15">
        <f t="shared" si="4"/>
        <v>47</v>
      </c>
      <c r="W13" s="15">
        <f t="shared" si="7"/>
        <v>0.432</v>
      </c>
    </row>
    <row r="14" s="5" customFormat="1" ht="22.5" customHeight="1" spans="1:23">
      <c r="A14" s="15" t="s">
        <v>24</v>
      </c>
      <c r="B14" s="23">
        <v>1604340</v>
      </c>
      <c r="C14" s="23" t="s">
        <v>44</v>
      </c>
      <c r="D14" s="17" t="s">
        <v>26</v>
      </c>
      <c r="E14" s="17" t="s">
        <v>27</v>
      </c>
      <c r="F14" s="22">
        <v>1</v>
      </c>
      <c r="G14" s="24">
        <v>1</v>
      </c>
      <c r="H14" s="17"/>
      <c r="I14" s="17">
        <v>2</v>
      </c>
      <c r="J14" s="15">
        <v>2</v>
      </c>
      <c r="K14" s="15">
        <v>2</v>
      </c>
      <c r="L14" s="15"/>
      <c r="M14" s="15">
        <f t="shared" si="0"/>
        <v>6</v>
      </c>
      <c r="N14" s="45">
        <v>2</v>
      </c>
      <c r="O14" s="15">
        <f t="shared" si="1"/>
        <v>12</v>
      </c>
      <c r="P14" s="15">
        <f t="shared" si="2"/>
        <v>12</v>
      </c>
      <c r="Q14" s="15">
        <v>4.7</v>
      </c>
      <c r="R14" s="15">
        <v>10.4</v>
      </c>
      <c r="S14" s="15">
        <v>9.4</v>
      </c>
      <c r="T14" s="15" t="s">
        <v>29</v>
      </c>
      <c r="U14" s="15">
        <f t="shared" si="3"/>
        <v>10.4</v>
      </c>
      <c r="V14" s="15">
        <f t="shared" si="4"/>
        <v>9.4</v>
      </c>
      <c r="W14" s="15">
        <f t="shared" si="7"/>
        <v>0.0864</v>
      </c>
    </row>
    <row r="15" s="5" customFormat="1" ht="22.5" customHeight="1" spans="1:23">
      <c r="A15" s="15" t="s">
        <v>24</v>
      </c>
      <c r="B15" s="23">
        <v>1604340</v>
      </c>
      <c r="C15" s="23" t="s">
        <v>44</v>
      </c>
      <c r="D15" s="17" t="s">
        <v>26</v>
      </c>
      <c r="E15" s="17" t="s">
        <v>27</v>
      </c>
      <c r="F15" s="22">
        <v>2</v>
      </c>
      <c r="G15" s="24">
        <v>1</v>
      </c>
      <c r="H15" s="17"/>
      <c r="I15" s="17">
        <v>2</v>
      </c>
      <c r="J15" s="15">
        <v>2</v>
      </c>
      <c r="K15" s="15">
        <v>2</v>
      </c>
      <c r="L15" s="15"/>
      <c r="M15" s="15">
        <f t="shared" si="0"/>
        <v>6</v>
      </c>
      <c r="N15" s="45">
        <v>1</v>
      </c>
      <c r="O15" s="15">
        <f t="shared" si="1"/>
        <v>6</v>
      </c>
      <c r="P15" s="15">
        <f t="shared" si="2"/>
        <v>6</v>
      </c>
      <c r="Q15" s="15">
        <v>4.7</v>
      </c>
      <c r="R15" s="15">
        <v>5.7</v>
      </c>
      <c r="S15" s="15">
        <v>4.7</v>
      </c>
      <c r="T15" s="23" t="s">
        <v>33</v>
      </c>
      <c r="U15" s="15">
        <f t="shared" si="3"/>
        <v>5.7</v>
      </c>
      <c r="V15" s="15">
        <f t="shared" si="4"/>
        <v>4.7</v>
      </c>
      <c r="W15" s="15">
        <f>0.6*0.4*0.18*G15</f>
        <v>0.0432</v>
      </c>
    </row>
    <row r="16" s="5" customFormat="1" ht="22.5" customHeight="1" spans="1:23">
      <c r="A16" s="15" t="s">
        <v>24</v>
      </c>
      <c r="B16" s="23">
        <v>1604341</v>
      </c>
      <c r="C16" s="23" t="s">
        <v>45</v>
      </c>
      <c r="D16" s="17" t="s">
        <v>26</v>
      </c>
      <c r="E16" s="17" t="s">
        <v>27</v>
      </c>
      <c r="F16" s="22">
        <v>1</v>
      </c>
      <c r="G16" s="24">
        <v>1</v>
      </c>
      <c r="H16" s="17"/>
      <c r="I16" s="17">
        <v>2</v>
      </c>
      <c r="J16" s="15">
        <v>2</v>
      </c>
      <c r="K16" s="15">
        <v>2</v>
      </c>
      <c r="L16" s="15"/>
      <c r="M16" s="15">
        <f t="shared" si="0"/>
        <v>6</v>
      </c>
      <c r="N16" s="45">
        <v>2</v>
      </c>
      <c r="O16" s="15">
        <f t="shared" si="1"/>
        <v>12</v>
      </c>
      <c r="P16" s="15">
        <f t="shared" si="2"/>
        <v>12</v>
      </c>
      <c r="Q16" s="15">
        <v>4.7</v>
      </c>
      <c r="R16" s="15">
        <v>10.4</v>
      </c>
      <c r="S16" s="15">
        <v>9.4</v>
      </c>
      <c r="T16" s="15" t="s">
        <v>29</v>
      </c>
      <c r="U16" s="15">
        <f t="shared" si="3"/>
        <v>10.4</v>
      </c>
      <c r="V16" s="15">
        <f t="shared" si="4"/>
        <v>9.4</v>
      </c>
      <c r="W16" s="15">
        <f>0.6*0.4*0.36*G16</f>
        <v>0.0864</v>
      </c>
    </row>
    <row r="17" s="5" customFormat="1" ht="22.5" customHeight="1" spans="1:23">
      <c r="A17" s="15" t="s">
        <v>24</v>
      </c>
      <c r="B17" s="23">
        <v>1604342</v>
      </c>
      <c r="C17" s="23" t="s">
        <v>46</v>
      </c>
      <c r="D17" s="17" t="s">
        <v>26</v>
      </c>
      <c r="E17" s="17" t="s">
        <v>27</v>
      </c>
      <c r="F17" s="22">
        <v>1</v>
      </c>
      <c r="G17" s="24">
        <v>1</v>
      </c>
      <c r="H17" s="25"/>
      <c r="I17" s="17">
        <v>2</v>
      </c>
      <c r="J17" s="15">
        <v>2</v>
      </c>
      <c r="K17" s="15">
        <v>2</v>
      </c>
      <c r="L17" s="15"/>
      <c r="M17" s="15">
        <f t="shared" si="0"/>
        <v>6</v>
      </c>
      <c r="N17" s="45">
        <v>2</v>
      </c>
      <c r="O17" s="15">
        <f t="shared" si="1"/>
        <v>12</v>
      </c>
      <c r="P17" s="15">
        <f t="shared" si="2"/>
        <v>12</v>
      </c>
      <c r="Q17" s="15">
        <v>4.7</v>
      </c>
      <c r="R17" s="15">
        <v>10.4</v>
      </c>
      <c r="S17" s="15">
        <v>9.4</v>
      </c>
      <c r="T17" s="15" t="s">
        <v>29</v>
      </c>
      <c r="U17" s="15">
        <f t="shared" si="3"/>
        <v>10.4</v>
      </c>
      <c r="V17" s="15">
        <f t="shared" si="4"/>
        <v>9.4</v>
      </c>
      <c r="W17" s="15">
        <f>0.6*0.4*0.36*G17</f>
        <v>0.0864</v>
      </c>
    </row>
    <row r="18" s="5" customFormat="1" ht="22.5" customHeight="1" spans="1:23">
      <c r="A18" s="15" t="s">
        <v>24</v>
      </c>
      <c r="B18" s="23">
        <v>1604343</v>
      </c>
      <c r="C18" s="23" t="s">
        <v>47</v>
      </c>
      <c r="D18" s="17" t="s">
        <v>26</v>
      </c>
      <c r="E18" s="17" t="s">
        <v>27</v>
      </c>
      <c r="F18" s="22">
        <v>1</v>
      </c>
      <c r="G18" s="24">
        <v>1</v>
      </c>
      <c r="H18" s="26"/>
      <c r="I18" s="17">
        <v>2</v>
      </c>
      <c r="J18" s="15">
        <v>2</v>
      </c>
      <c r="K18" s="15">
        <v>2</v>
      </c>
      <c r="L18" s="15"/>
      <c r="M18" s="15">
        <f t="shared" si="0"/>
        <v>6</v>
      </c>
      <c r="N18" s="45">
        <v>2</v>
      </c>
      <c r="O18" s="15">
        <f t="shared" si="1"/>
        <v>12</v>
      </c>
      <c r="P18" s="15">
        <f t="shared" si="2"/>
        <v>12</v>
      </c>
      <c r="Q18" s="15">
        <v>4.7</v>
      </c>
      <c r="R18" s="15">
        <v>10.4</v>
      </c>
      <c r="S18" s="15">
        <v>9.4</v>
      </c>
      <c r="T18" s="15" t="s">
        <v>29</v>
      </c>
      <c r="U18" s="15">
        <f t="shared" si="3"/>
        <v>10.4</v>
      </c>
      <c r="V18" s="15">
        <f t="shared" si="4"/>
        <v>9.4</v>
      </c>
      <c r="W18" s="15">
        <f>0.6*0.4*0.36*G18</f>
        <v>0.0864</v>
      </c>
    </row>
    <row r="19" s="5" customFormat="1" ht="22.5" customHeight="1" spans="1:23">
      <c r="A19" s="27"/>
      <c r="B19" s="27"/>
      <c r="C19" s="27"/>
      <c r="D19" s="28"/>
      <c r="E19" s="28"/>
      <c r="F19" s="29"/>
      <c r="G19" s="30"/>
      <c r="H19" s="26"/>
      <c r="I19" s="28"/>
      <c r="J19" s="28"/>
      <c r="K19" s="27"/>
      <c r="L19" s="27"/>
      <c r="M19" s="27"/>
      <c r="N19" s="46"/>
      <c r="O19" s="27"/>
      <c r="P19" s="27"/>
      <c r="Q19" s="51"/>
      <c r="R19" s="51"/>
      <c r="S19" s="27"/>
      <c r="T19" s="27"/>
      <c r="U19" s="27"/>
      <c r="V19" s="27"/>
      <c r="W19" s="27"/>
    </row>
    <row r="20" s="5" customFormat="1" ht="22.5" customHeight="1" spans="1:23">
      <c r="A20" s="27"/>
      <c r="B20" s="27"/>
      <c r="C20" s="31" t="s">
        <v>48</v>
      </c>
      <c r="D20" s="32"/>
      <c r="E20" s="32"/>
      <c r="F20" s="32"/>
      <c r="G20" s="33"/>
      <c r="H20" s="32"/>
      <c r="I20" s="32"/>
      <c r="J20" s="32"/>
      <c r="K20" s="32"/>
      <c r="L20" s="32"/>
      <c r="M20" s="32"/>
      <c r="N20" s="47"/>
      <c r="O20" s="27"/>
      <c r="P20" s="27"/>
      <c r="Q20" s="51"/>
      <c r="R20" s="51"/>
      <c r="S20" s="27"/>
      <c r="T20" s="27"/>
      <c r="U20" s="27"/>
      <c r="V20" s="27"/>
      <c r="W20" s="27"/>
    </row>
    <row r="21" s="5" customFormat="1" ht="22.5" customHeight="1" spans="1:23">
      <c r="A21" s="27"/>
      <c r="B21" s="27"/>
      <c r="C21" s="34"/>
      <c r="D21" s="35"/>
      <c r="E21" s="35"/>
      <c r="F21" s="35"/>
      <c r="G21" s="36"/>
      <c r="H21" s="35"/>
      <c r="I21" s="35"/>
      <c r="J21" s="35"/>
      <c r="K21" s="35"/>
      <c r="L21" s="35"/>
      <c r="M21" s="35"/>
      <c r="N21" s="48"/>
      <c r="O21" s="27"/>
      <c r="P21" s="27"/>
      <c r="Q21" s="51"/>
      <c r="R21" s="51"/>
      <c r="S21" s="27"/>
      <c r="T21" s="27"/>
      <c r="U21" s="27"/>
      <c r="V21" s="27"/>
      <c r="W21" s="27"/>
    </row>
    <row r="22" s="5" customFormat="1" ht="22.5" customHeight="1" spans="1:23">
      <c r="A22" s="27"/>
      <c r="B22" s="27"/>
      <c r="C22" s="37"/>
      <c r="D22" s="38"/>
      <c r="E22" s="38"/>
      <c r="F22" s="38"/>
      <c r="G22" s="39"/>
      <c r="H22" s="38"/>
      <c r="I22" s="38"/>
      <c r="J22" s="38"/>
      <c r="K22" s="38"/>
      <c r="L22" s="38"/>
      <c r="M22" s="38"/>
      <c r="N22" s="49"/>
      <c r="O22" s="27"/>
      <c r="P22" s="27"/>
      <c r="Q22" s="51"/>
      <c r="R22" s="51"/>
      <c r="S22" s="27"/>
      <c r="T22" s="27"/>
      <c r="U22" s="27"/>
      <c r="V22" s="27"/>
      <c r="W22" s="27"/>
    </row>
    <row r="23" s="5" customFormat="1" ht="22.5" customHeight="1" spans="1:23">
      <c r="A23" s="27"/>
      <c r="B23" s="27"/>
      <c r="C23" s="27"/>
      <c r="D23" s="28"/>
      <c r="E23" s="28"/>
      <c r="F23" s="29"/>
      <c r="G23" s="30"/>
      <c r="H23" s="26"/>
      <c r="I23" s="28"/>
      <c r="J23" s="28"/>
      <c r="K23" s="27"/>
      <c r="L23" s="27"/>
      <c r="M23" s="27"/>
      <c r="N23" s="46"/>
      <c r="O23" s="27"/>
      <c r="P23" s="27"/>
      <c r="Q23" s="51"/>
      <c r="R23" s="51"/>
      <c r="S23" s="27"/>
      <c r="T23" s="27"/>
      <c r="U23" s="27"/>
      <c r="V23" s="27"/>
      <c r="W23" s="27"/>
    </row>
    <row r="24" s="5" customFormat="1" ht="22.5" customHeight="1" spans="1:23">
      <c r="A24" s="27"/>
      <c r="B24" s="27"/>
      <c r="C24" s="27"/>
      <c r="D24" s="28"/>
      <c r="E24" s="28"/>
      <c r="F24" s="29"/>
      <c r="G24" s="30"/>
      <c r="H24" s="26"/>
      <c r="I24" s="28"/>
      <c r="J24" s="28"/>
      <c r="K24" s="27"/>
      <c r="L24" s="27"/>
      <c r="M24" s="27"/>
      <c r="N24" s="46"/>
      <c r="O24" s="27"/>
      <c r="P24" s="27"/>
      <c r="Q24" s="51"/>
      <c r="R24" s="51"/>
      <c r="S24" s="27"/>
      <c r="T24" s="27"/>
      <c r="U24" s="27"/>
      <c r="V24" s="27"/>
      <c r="W24" s="27"/>
    </row>
    <row r="25" s="5" customFormat="1" ht="22.5" customHeight="1" spans="1:23">
      <c r="A25" s="27"/>
      <c r="B25" s="27"/>
      <c r="C25" s="27"/>
      <c r="D25" s="28"/>
      <c r="E25" s="28"/>
      <c r="F25" s="29"/>
      <c r="G25" s="30"/>
      <c r="H25" s="26"/>
      <c r="I25" s="28"/>
      <c r="J25" s="28"/>
      <c r="K25" s="27"/>
      <c r="L25" s="27"/>
      <c r="M25" s="27"/>
      <c r="N25" s="46"/>
      <c r="O25" s="27"/>
      <c r="P25" s="27"/>
      <c r="Q25" s="51"/>
      <c r="R25" s="51"/>
      <c r="S25" s="27"/>
      <c r="T25" s="27"/>
      <c r="U25" s="27"/>
      <c r="V25" s="27"/>
      <c r="W25" s="27"/>
    </row>
    <row r="26" s="5" customFormat="1" ht="22.5" customHeight="1" spans="1:23">
      <c r="A26" s="27"/>
      <c r="B26" s="27"/>
      <c r="C26" s="27"/>
      <c r="D26" s="28"/>
      <c r="E26" s="28"/>
      <c r="F26" s="29"/>
      <c r="G26" s="30"/>
      <c r="H26" s="26"/>
      <c r="I26" s="28"/>
      <c r="J26" s="28"/>
      <c r="K26" s="27"/>
      <c r="L26" s="27"/>
      <c r="M26" s="27"/>
      <c r="N26" s="46"/>
      <c r="O26" s="27"/>
      <c r="P26" s="27"/>
      <c r="Q26" s="51"/>
      <c r="R26" s="51"/>
      <c r="S26" s="27"/>
      <c r="T26" s="27"/>
      <c r="U26" s="27"/>
      <c r="V26" s="27"/>
      <c r="W26" s="27"/>
    </row>
    <row r="27" s="5" customFormat="1" ht="22.5" customHeight="1" spans="1:23">
      <c r="A27" s="27"/>
      <c r="B27" s="27"/>
      <c r="C27" s="27"/>
      <c r="D27" s="28"/>
      <c r="E27" s="28"/>
      <c r="F27" s="29"/>
      <c r="G27" s="30"/>
      <c r="H27" s="26"/>
      <c r="I27" s="28"/>
      <c r="J27" s="28"/>
      <c r="K27" s="27"/>
      <c r="L27" s="27"/>
      <c r="M27" s="27"/>
      <c r="N27" s="46"/>
      <c r="O27" s="27"/>
      <c r="P27" s="27"/>
      <c r="Q27" s="51"/>
      <c r="R27" s="51"/>
      <c r="S27" s="27"/>
      <c r="T27" s="27"/>
      <c r="U27" s="27"/>
      <c r="V27" s="27"/>
      <c r="W27" s="27"/>
    </row>
    <row r="28" s="5" customFormat="1" ht="22.5" customHeight="1" spans="1:23">
      <c r="A28" s="27"/>
      <c r="B28" s="27"/>
      <c r="C28" s="27"/>
      <c r="D28" s="28"/>
      <c r="E28" s="28"/>
      <c r="F28" s="29"/>
      <c r="G28" s="30"/>
      <c r="H28" s="26"/>
      <c r="I28" s="28"/>
      <c r="J28" s="28"/>
      <c r="K28" s="27"/>
      <c r="L28" s="27"/>
      <c r="M28" s="27"/>
      <c r="N28" s="46"/>
      <c r="O28" s="27"/>
      <c r="P28" s="27"/>
      <c r="Q28" s="51"/>
      <c r="R28" s="51"/>
      <c r="S28" s="27"/>
      <c r="T28" s="27"/>
      <c r="U28" s="27"/>
      <c r="V28" s="27"/>
      <c r="W28" s="27"/>
    </row>
    <row r="29" s="5" customFormat="1" ht="22.5" customHeight="1" spans="1:23">
      <c r="A29" s="27"/>
      <c r="B29" s="27"/>
      <c r="C29" s="27"/>
      <c r="D29" s="28"/>
      <c r="E29" s="28"/>
      <c r="F29" s="29"/>
      <c r="G29" s="30"/>
      <c r="H29" s="26"/>
      <c r="I29" s="28"/>
      <c r="J29" s="28"/>
      <c r="K29" s="27"/>
      <c r="L29" s="27"/>
      <c r="M29" s="27"/>
      <c r="N29" s="46"/>
      <c r="O29" s="27"/>
      <c r="P29" s="27"/>
      <c r="Q29" s="51"/>
      <c r="R29" s="51"/>
      <c r="S29" s="27"/>
      <c r="T29" s="27"/>
      <c r="U29" s="27"/>
      <c r="V29" s="27"/>
      <c r="W29" s="27"/>
    </row>
    <row r="30" s="5" customFormat="1" ht="22.5" customHeight="1" spans="1:23">
      <c r="A30" s="27"/>
      <c r="B30" s="27"/>
      <c r="C30" s="27"/>
      <c r="D30" s="28"/>
      <c r="E30" s="28"/>
      <c r="F30" s="29"/>
      <c r="G30" s="30"/>
      <c r="H30" s="26"/>
      <c r="I30" s="28"/>
      <c r="J30" s="28"/>
      <c r="K30" s="27"/>
      <c r="L30" s="27"/>
      <c r="M30" s="27"/>
      <c r="N30" s="46"/>
      <c r="O30" s="27"/>
      <c r="P30" s="27"/>
      <c r="Q30" s="51"/>
      <c r="R30" s="51"/>
      <c r="S30" s="27"/>
      <c r="T30" s="27"/>
      <c r="U30" s="27"/>
      <c r="V30" s="27"/>
      <c r="W30" s="27"/>
    </row>
    <row r="31" ht="22.5" customHeight="1" spans="1:23">
      <c r="A31" s="40"/>
      <c r="B31" s="40"/>
      <c r="C31" s="40"/>
      <c r="D31" s="40"/>
      <c r="E31" s="40"/>
      <c r="F31" s="40"/>
      <c r="G31" s="41">
        <f>SUM(G3:G30)</f>
        <v>44</v>
      </c>
      <c r="H31" s="42"/>
      <c r="I31" s="40"/>
      <c r="J31" s="40"/>
      <c r="K31" s="40"/>
      <c r="L31" s="40"/>
      <c r="M31" s="40"/>
      <c r="N31" s="50"/>
      <c r="O31" s="40"/>
      <c r="P31" s="40">
        <f>SUM(P3:P30)</f>
        <v>504</v>
      </c>
      <c r="Q31" s="42"/>
      <c r="R31" s="42"/>
      <c r="S31" s="40"/>
      <c r="T31" s="40"/>
      <c r="U31" s="52">
        <f>SUM(U3:U30)</f>
        <v>438.8</v>
      </c>
      <c r="V31" s="52">
        <f>SUM(V3:V30)</f>
        <v>394.8</v>
      </c>
      <c r="W31" s="40">
        <f>SUM(W3:W30)</f>
        <v>3.6288</v>
      </c>
    </row>
  </sheetData>
  <autoFilter xmlns:etc="http://www.wps.cn/officeDocument/2017/etCustomData" ref="A2:AD31" etc:filterBottomFollowUsedRange="0">
    <extLst/>
  </autoFilter>
  <mergeCells count="2">
    <mergeCell ref="A1:W1"/>
    <mergeCell ref="C20:N22"/>
  </mergeCells>
  <pageMargins left="0.196527777777778" right="0" top="0.196527777777778" bottom="0" header="0.298611111111111" footer="0.298611111111111"/>
  <pageSetup paperSize="9" scale="5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0"/>
  <sheetViews>
    <sheetView workbookViewId="0">
      <selection activeCell="D8" sqref="D8"/>
    </sheetView>
  </sheetViews>
  <sheetFormatPr defaultColWidth="9.10909090909091" defaultRowHeight="14.5"/>
  <cols>
    <col min="1" max="1" width="14.4454545454545" style="1" customWidth="1"/>
  </cols>
  <sheetData>
    <row r="1" ht="26" spans="1:1">
      <c r="A1" s="2"/>
    </row>
    <row r="2" spans="1:1">
      <c r="A2" s="3" t="s">
        <v>2</v>
      </c>
    </row>
    <row r="3" spans="1:1">
      <c r="A3" s="4">
        <v>1593703</v>
      </c>
    </row>
    <row r="4" spans="1:1">
      <c r="A4" s="4">
        <v>1593704</v>
      </c>
    </row>
    <row r="5" spans="1:1">
      <c r="A5" s="4">
        <v>1593705</v>
      </c>
    </row>
    <row r="6" spans="1:1">
      <c r="A6" s="4">
        <v>1593706</v>
      </c>
    </row>
    <row r="7" spans="1:1">
      <c r="A7" s="4">
        <v>1593707</v>
      </c>
    </row>
    <row r="8" spans="1:1">
      <c r="A8" s="4">
        <v>1593709</v>
      </c>
    </row>
    <row r="9" spans="1:1">
      <c r="A9" s="4">
        <v>1593710</v>
      </c>
    </row>
    <row r="10" spans="1:1">
      <c r="A10" s="4">
        <v>1593711</v>
      </c>
    </row>
    <row r="11" spans="1:1">
      <c r="A11" s="4">
        <v>1593712</v>
      </c>
    </row>
    <row r="12" spans="1:1">
      <c r="A12" s="4">
        <v>1593713</v>
      </c>
    </row>
    <row r="13" spans="1:1">
      <c r="A13" s="4">
        <v>1593715</v>
      </c>
    </row>
    <row r="14" spans="1:1">
      <c r="A14" s="4">
        <v>1593716</v>
      </c>
    </row>
    <row r="15" spans="1:1">
      <c r="A15" s="4">
        <v>1593717</v>
      </c>
    </row>
    <row r="16" spans="1:1">
      <c r="A16"/>
    </row>
    <row r="17" spans="1:1">
      <c r="A17"/>
    </row>
    <row r="18" spans="1:1">
      <c r="A18"/>
    </row>
    <row r="19" spans="1:1">
      <c r="A19"/>
    </row>
    <row r="20" spans="1:1">
      <c r="A20"/>
    </row>
    <row r="21" spans="1:1">
      <c r="A21"/>
    </row>
    <row r="22" spans="1:1">
      <c r="A22"/>
    </row>
    <row r="23" spans="1:1">
      <c r="A23"/>
    </row>
    <row r="24" spans="1:1">
      <c r="A24"/>
    </row>
    <row r="25" spans="1:1">
      <c r="A25"/>
    </row>
    <row r="26" spans="1:1">
      <c r="A26"/>
    </row>
    <row r="27" spans="1:1">
      <c r="A27"/>
    </row>
    <row r="28" spans="1:1">
      <c r="A28"/>
    </row>
    <row r="29" spans="1:1">
      <c r="A29"/>
    </row>
    <row r="30" spans="1:1">
      <c r="A30"/>
    </row>
    <row r="31" spans="1:1">
      <c r="A31"/>
    </row>
    <row r="32" spans="1:1">
      <c r="A32"/>
    </row>
    <row r="33" spans="1:1">
      <c r="A33"/>
    </row>
    <row r="34" spans="1:1">
      <c r="A34"/>
    </row>
    <row r="35" spans="1:1">
      <c r="A35"/>
    </row>
    <row r="36" spans="1:1">
      <c r="A36"/>
    </row>
    <row r="37" spans="1:1">
      <c r="A37"/>
    </row>
    <row r="38" spans="1:1">
      <c r="A38"/>
    </row>
    <row r="39" spans="1:1">
      <c r="A39"/>
    </row>
    <row r="40" spans="1:1">
      <c r="A40"/>
    </row>
    <row r="41" spans="1:1">
      <c r="A41"/>
    </row>
    <row r="42" spans="1:1">
      <c r="A42"/>
    </row>
    <row r="43" spans="1:1">
      <c r="A43"/>
    </row>
    <row r="44" spans="1:1">
      <c r="A44"/>
    </row>
    <row r="45" spans="1:1">
      <c r="A45"/>
    </row>
    <row r="46" spans="1:1">
      <c r="A46"/>
    </row>
    <row r="47" spans="1:1">
      <c r="A47"/>
    </row>
    <row r="48" spans="1:1">
      <c r="A48"/>
    </row>
    <row r="49" spans="1:1">
      <c r="A49"/>
    </row>
    <row r="50" spans="1:1">
      <c r="A50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 Table-English Format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2024-05-11T07:01:00Z</dcterms:created>
  <cp:lastPrinted>2024-06-20T09:01:00Z</cp:lastPrinted>
  <dcterms:modified xsi:type="dcterms:W3CDTF">2025-07-11T05:20:55Z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40D32C9FEBB142DDA904BB66DADEA048_13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