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箱单" sheetId="3" r:id="rId1"/>
  </sheets>
  <definedNames>
    <definedName name="_xlnm._FilterDatabase" localSheetId="0" hidden="1">箱单!$A$2:$AI$22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<sst xmlns="http://schemas.openxmlformats.org/spreadsheetml/2006/main" count="135" uniqueCount="51">
  <si>
    <t>Total Order</t>
  </si>
  <si>
    <t>款号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</si>
  <si>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</si>
  <si>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Supplier Shipment Date</t>
  </si>
  <si>
    <t>色号-颜色</t>
  </si>
  <si>
    <t>包装编码</t>
  </si>
  <si>
    <t>S</t>
  </si>
  <si>
    <t>M</t>
  </si>
  <si>
    <t>L</t>
  </si>
  <si>
    <t>XL</t>
  </si>
  <si>
    <r>
      <rPr>
        <b/>
        <sz val="11"/>
        <rFont val="宋体"/>
        <charset val="134"/>
      </rPr>
      <t>件数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配比包</t>
    </r>
  </si>
  <si>
    <t>出运国家</t>
  </si>
  <si>
    <t>总配比数</t>
  </si>
  <si>
    <t>总数</t>
  </si>
  <si>
    <r>
      <rPr>
        <b/>
        <sz val="11"/>
        <rFont val="宋体"/>
        <charset val="134"/>
      </rPr>
      <t>配比包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箱</t>
    </r>
  </si>
  <si>
    <t>箱规</t>
  </si>
  <si>
    <t>箱数</t>
  </si>
  <si>
    <t>箱号</t>
  </si>
  <si>
    <t>箱贴数</t>
  </si>
  <si>
    <t>F2965AX</t>
  </si>
  <si>
    <t>2025.07.31</t>
  </si>
  <si>
    <t>GR490 - GREY</t>
  </si>
  <si>
    <t>F2965AXDFA</t>
  </si>
  <si>
    <t>MONTENEGRO</t>
  </si>
  <si>
    <t>60*40*40</t>
  </si>
  <si>
    <t>-</t>
  </si>
  <si>
    <t>MOLDOVA</t>
  </si>
  <si>
    <t>ALBANIA</t>
  </si>
  <si>
    <t>SERBIA</t>
  </si>
  <si>
    <t>UKRAINE</t>
  </si>
  <si>
    <t>UZBEKISTAN</t>
  </si>
  <si>
    <t>MACEDONIA</t>
  </si>
  <si>
    <t>BOSNIA</t>
  </si>
  <si>
    <t>GEORGIA</t>
  </si>
  <si>
    <t>2025.08.25</t>
  </si>
  <si>
    <t>F2965AXTOP7A</t>
  </si>
  <si>
    <t>TOPTAN-7</t>
  </si>
  <si>
    <t>F2965AXTOP5A</t>
  </si>
  <si>
    <t>TOPTAN-5</t>
  </si>
  <si>
    <t>F2965AXECOMAS</t>
  </si>
  <si>
    <t>ECOM</t>
  </si>
  <si>
    <t>F2965AXECOMAM</t>
  </si>
  <si>
    <t>F2965AXECOMAL</t>
  </si>
  <si>
    <t>F2965AXECOMAXL</t>
  </si>
  <si>
    <t>F2965AXKZKA</t>
  </si>
  <si>
    <t>KAZAKHSTAN</t>
  </si>
  <si>
    <t>F2965AXKZKAS</t>
  </si>
  <si>
    <t>F2965AXKZKAM</t>
  </si>
  <si>
    <t>F2965AXKZKAL</t>
  </si>
  <si>
    <t>F2965AXKZKAXL</t>
  </si>
  <si>
    <t>请按此列数量采购箱贴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</si>
</sst>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U29" sqref="U29"/>
    </sheetView>
  </sheetViews>
  <sheetFormatPr defaultColWidth="9" defaultRowHeight="15"/>
  <cols>
    <col min="1" max="1" width="10.8571428571429" style="3" customWidth="1"/>
    <col min="2" max="2" width="14.4857142857143" style="3" customWidth="1"/>
    <col min="3" max="3" width="15" style="3" customWidth="1"/>
    <col min="4" max="4" width="16.7142857142857" style="3" customWidth="1"/>
    <col min="5" max="5" width="18.5714285714286" style="3" customWidth="1"/>
    <col min="6" max="9" width="9.14285714285714" style="3" customWidth="1"/>
    <col min="10" max="10" width="9.57142857142857" style="3" customWidth="1"/>
    <col min="11" max="11" width="15" style="3" customWidth="1"/>
    <col min="12" max="12" width="12.2" style="3" customWidth="1"/>
    <col min="13" max="13" width="10.4285714285714" style="3" customWidth="1"/>
    <col min="14" max="14" width="9.14285714285714" style="3" customWidth="1"/>
    <col min="15" max="15" width="12.1428571428571" style="3" customWidth="1"/>
    <col min="16" max="16" width="9.14285714285714" style="3" customWidth="1"/>
    <col min="17" max="19" width="4.42857142857143" style="3" customWidth="1"/>
    <col min="20" max="35" width="9.14285714285714" style="3" customWidth="1"/>
    <col min="36" max="16384" width="9" style="3"/>
  </cols>
  <sheetData>
    <row r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4"/>
    </row>
    <row r="2" s="1" customFormat="1" ht="42" customHeight="1" spans="1:20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/>
      <c r="S2" s="25"/>
      <c r="T2" s="26" t="s">
        <v>18</v>
      </c>
    </row>
    <row r="3" spans="1:20">
      <c r="A3" s="9" t="s">
        <v>19</v>
      </c>
      <c r="B3" s="10">
        <v>1648021</v>
      </c>
      <c r="C3" s="11" t="s">
        <v>20</v>
      </c>
      <c r="D3" s="11" t="s">
        <v>21</v>
      </c>
      <c r="E3" s="11" t="s">
        <v>22</v>
      </c>
      <c r="F3" s="11">
        <v>2</v>
      </c>
      <c r="G3" s="10">
        <v>2</v>
      </c>
      <c r="H3" s="10">
        <v>2</v>
      </c>
      <c r="I3" s="10">
        <v>1</v>
      </c>
      <c r="J3" s="10">
        <f t="shared" ref="J3:J22" si="0">SUM(F3:I3)</f>
        <v>7</v>
      </c>
      <c r="K3" s="10" t="s">
        <v>23</v>
      </c>
      <c r="L3" s="10">
        <v>2</v>
      </c>
      <c r="M3" s="10">
        <f t="shared" ref="M3:M22" si="1">J3*L3</f>
        <v>14</v>
      </c>
      <c r="N3" s="10">
        <v>1</v>
      </c>
      <c r="O3" s="10" t="s">
        <v>24</v>
      </c>
      <c r="P3" s="10">
        <f t="shared" ref="P3:P22" si="2">L3/N3</f>
        <v>2</v>
      </c>
      <c r="Q3" s="10">
        <v>1</v>
      </c>
      <c r="R3" s="10" t="s">
        <v>25</v>
      </c>
      <c r="S3" s="27">
        <v>2</v>
      </c>
      <c r="T3" s="28">
        <v>4</v>
      </c>
    </row>
    <row r="4" spans="1:20">
      <c r="A4" s="12" t="s">
        <v>19</v>
      </c>
      <c r="B4" s="13">
        <v>1648022</v>
      </c>
      <c r="C4" s="14" t="s">
        <v>20</v>
      </c>
      <c r="D4" s="14" t="s">
        <v>21</v>
      </c>
      <c r="E4" s="14" t="s">
        <v>22</v>
      </c>
      <c r="F4" s="14">
        <v>2</v>
      </c>
      <c r="G4" s="13">
        <v>2</v>
      </c>
      <c r="H4" s="13">
        <v>2</v>
      </c>
      <c r="I4" s="13">
        <v>1</v>
      </c>
      <c r="J4" s="13">
        <f t="shared" si="0"/>
        <v>7</v>
      </c>
      <c r="K4" s="13" t="s">
        <v>26</v>
      </c>
      <c r="L4" s="13">
        <v>8</v>
      </c>
      <c r="M4" s="13">
        <f t="shared" si="1"/>
        <v>56</v>
      </c>
      <c r="N4" s="13">
        <v>1</v>
      </c>
      <c r="O4" s="13" t="s">
        <v>24</v>
      </c>
      <c r="P4" s="13">
        <f t="shared" si="2"/>
        <v>8</v>
      </c>
      <c r="Q4" s="13">
        <v>1</v>
      </c>
      <c r="R4" s="13" t="s">
        <v>25</v>
      </c>
      <c r="S4" s="29">
        <v>8</v>
      </c>
      <c r="T4" s="28">
        <v>16</v>
      </c>
    </row>
    <row r="5" spans="1:20">
      <c r="A5" s="12" t="s">
        <v>19</v>
      </c>
      <c r="B5" s="13">
        <v>1648023</v>
      </c>
      <c r="C5" s="14" t="s">
        <v>20</v>
      </c>
      <c r="D5" s="14" t="s">
        <v>21</v>
      </c>
      <c r="E5" s="14" t="s">
        <v>22</v>
      </c>
      <c r="F5" s="14">
        <v>2</v>
      </c>
      <c r="G5" s="13">
        <v>2</v>
      </c>
      <c r="H5" s="13">
        <v>2</v>
      </c>
      <c r="I5" s="13">
        <v>1</v>
      </c>
      <c r="J5" s="13">
        <f t="shared" si="0"/>
        <v>7</v>
      </c>
      <c r="K5" s="13" t="s">
        <v>27</v>
      </c>
      <c r="L5" s="13">
        <v>3</v>
      </c>
      <c r="M5" s="13">
        <f t="shared" si="1"/>
        <v>21</v>
      </c>
      <c r="N5" s="13">
        <v>1</v>
      </c>
      <c r="O5" s="13" t="s">
        <v>24</v>
      </c>
      <c r="P5" s="13">
        <f t="shared" si="2"/>
        <v>3</v>
      </c>
      <c r="Q5" s="13">
        <v>1</v>
      </c>
      <c r="R5" s="13" t="s">
        <v>25</v>
      </c>
      <c r="S5" s="29">
        <v>3</v>
      </c>
      <c r="T5" s="28">
        <v>6</v>
      </c>
    </row>
    <row r="6" spans="1:20">
      <c r="A6" s="12" t="s">
        <v>19</v>
      </c>
      <c r="B6" s="13">
        <v>1648024</v>
      </c>
      <c r="C6" s="14" t="s">
        <v>20</v>
      </c>
      <c r="D6" s="14" t="s">
        <v>21</v>
      </c>
      <c r="E6" s="14" t="s">
        <v>22</v>
      </c>
      <c r="F6" s="14">
        <v>2</v>
      </c>
      <c r="G6" s="13">
        <v>2</v>
      </c>
      <c r="H6" s="13">
        <v>2</v>
      </c>
      <c r="I6" s="13">
        <v>1</v>
      </c>
      <c r="J6" s="13">
        <f t="shared" si="0"/>
        <v>7</v>
      </c>
      <c r="K6" s="13" t="s">
        <v>28</v>
      </c>
      <c r="L6" s="13">
        <v>3</v>
      </c>
      <c r="M6" s="13">
        <f t="shared" si="1"/>
        <v>21</v>
      </c>
      <c r="N6" s="13">
        <v>1</v>
      </c>
      <c r="O6" s="13" t="s">
        <v>24</v>
      </c>
      <c r="P6" s="13">
        <f t="shared" si="2"/>
        <v>3</v>
      </c>
      <c r="Q6" s="13">
        <v>1</v>
      </c>
      <c r="R6" s="13" t="s">
        <v>25</v>
      </c>
      <c r="S6" s="29">
        <v>3</v>
      </c>
      <c r="T6" s="28">
        <v>6</v>
      </c>
    </row>
    <row r="7" s="2" customFormat="1" spans="1:20">
      <c r="A7" s="15" t="s">
        <v>19</v>
      </c>
      <c r="B7" s="16">
        <v>1648025</v>
      </c>
      <c r="C7" s="17" t="s">
        <v>20</v>
      </c>
      <c r="D7" s="17" t="s">
        <v>21</v>
      </c>
      <c r="E7" s="17" t="s">
        <v>22</v>
      </c>
      <c r="F7" s="17">
        <v>2</v>
      </c>
      <c r="G7" s="16">
        <v>2</v>
      </c>
      <c r="H7" s="16">
        <v>2</v>
      </c>
      <c r="I7" s="16">
        <v>1</v>
      </c>
      <c r="J7" s="16">
        <f t="shared" si="0"/>
        <v>7</v>
      </c>
      <c r="K7" s="16" t="s">
        <v>29</v>
      </c>
      <c r="L7" s="16">
        <v>56</v>
      </c>
      <c r="M7" s="16">
        <f t="shared" si="1"/>
        <v>392</v>
      </c>
      <c r="N7" s="16">
        <v>1</v>
      </c>
      <c r="O7" s="16" t="s">
        <v>24</v>
      </c>
      <c r="P7" s="16">
        <f t="shared" si="2"/>
        <v>56</v>
      </c>
      <c r="Q7" s="16">
        <v>1</v>
      </c>
      <c r="R7" s="16" t="s">
        <v>25</v>
      </c>
      <c r="S7" s="30">
        <v>56</v>
      </c>
      <c r="T7" s="31">
        <v>112</v>
      </c>
    </row>
    <row r="8" spans="1:20">
      <c r="A8" s="12" t="s">
        <v>19</v>
      </c>
      <c r="B8" s="13">
        <v>1648026</v>
      </c>
      <c r="C8" s="14" t="s">
        <v>20</v>
      </c>
      <c r="D8" s="14" t="s">
        <v>21</v>
      </c>
      <c r="E8" s="14" t="s">
        <v>22</v>
      </c>
      <c r="F8" s="14">
        <v>2</v>
      </c>
      <c r="G8" s="13">
        <v>2</v>
      </c>
      <c r="H8" s="13">
        <v>2</v>
      </c>
      <c r="I8" s="13">
        <v>1</v>
      </c>
      <c r="J8" s="13">
        <f t="shared" si="0"/>
        <v>7</v>
      </c>
      <c r="K8" s="13" t="s">
        <v>30</v>
      </c>
      <c r="L8" s="13">
        <v>18</v>
      </c>
      <c r="M8" s="13">
        <f t="shared" si="1"/>
        <v>126</v>
      </c>
      <c r="N8" s="13">
        <v>1</v>
      </c>
      <c r="O8" s="13" t="s">
        <v>24</v>
      </c>
      <c r="P8" s="13">
        <f t="shared" si="2"/>
        <v>18</v>
      </c>
      <c r="Q8" s="13">
        <v>1</v>
      </c>
      <c r="R8" s="13" t="s">
        <v>25</v>
      </c>
      <c r="S8" s="29">
        <v>18</v>
      </c>
      <c r="T8" s="28">
        <v>36</v>
      </c>
    </row>
    <row r="9" spans="1:20">
      <c r="A9" s="12" t="s">
        <v>19</v>
      </c>
      <c r="B9" s="13">
        <v>1648027</v>
      </c>
      <c r="C9" s="14" t="s">
        <v>20</v>
      </c>
      <c r="D9" s="14" t="s">
        <v>21</v>
      </c>
      <c r="E9" s="14" t="s">
        <v>22</v>
      </c>
      <c r="F9" s="14">
        <v>2</v>
      </c>
      <c r="G9" s="13">
        <v>2</v>
      </c>
      <c r="H9" s="13">
        <v>2</v>
      </c>
      <c r="I9" s="13">
        <v>1</v>
      </c>
      <c r="J9" s="13">
        <f t="shared" si="0"/>
        <v>7</v>
      </c>
      <c r="K9" s="13" t="s">
        <v>31</v>
      </c>
      <c r="L9" s="13">
        <v>7</v>
      </c>
      <c r="M9" s="13">
        <f t="shared" si="1"/>
        <v>49</v>
      </c>
      <c r="N9" s="13">
        <v>1</v>
      </c>
      <c r="O9" s="13" t="s">
        <v>24</v>
      </c>
      <c r="P9" s="13">
        <f t="shared" si="2"/>
        <v>7</v>
      </c>
      <c r="Q9" s="13">
        <v>1</v>
      </c>
      <c r="R9" s="13" t="s">
        <v>25</v>
      </c>
      <c r="S9" s="29">
        <v>7</v>
      </c>
      <c r="T9" s="28">
        <v>14</v>
      </c>
    </row>
    <row r="10" spans="1:20">
      <c r="A10" s="12" t="s">
        <v>19</v>
      </c>
      <c r="B10" s="13">
        <v>1648028</v>
      </c>
      <c r="C10" s="14" t="s">
        <v>20</v>
      </c>
      <c r="D10" s="14" t="s">
        <v>21</v>
      </c>
      <c r="E10" s="14" t="s">
        <v>22</v>
      </c>
      <c r="F10" s="14">
        <v>2</v>
      </c>
      <c r="G10" s="13">
        <v>2</v>
      </c>
      <c r="H10" s="13">
        <v>2</v>
      </c>
      <c r="I10" s="13">
        <v>1</v>
      </c>
      <c r="J10" s="13">
        <f t="shared" si="0"/>
        <v>7</v>
      </c>
      <c r="K10" s="13" t="s">
        <v>32</v>
      </c>
      <c r="L10" s="13">
        <v>5</v>
      </c>
      <c r="M10" s="13">
        <f t="shared" si="1"/>
        <v>35</v>
      </c>
      <c r="N10" s="13">
        <v>1</v>
      </c>
      <c r="O10" s="13" t="s">
        <v>24</v>
      </c>
      <c r="P10" s="13">
        <f t="shared" si="2"/>
        <v>5</v>
      </c>
      <c r="Q10" s="13">
        <v>1</v>
      </c>
      <c r="R10" s="13" t="s">
        <v>25</v>
      </c>
      <c r="S10" s="29">
        <v>5</v>
      </c>
      <c r="T10" s="28">
        <v>10</v>
      </c>
    </row>
    <row r="11" ht="15.75" spans="1:20">
      <c r="A11" s="18" t="s">
        <v>19</v>
      </c>
      <c r="B11" s="19">
        <v>1648029</v>
      </c>
      <c r="C11" s="20" t="s">
        <v>20</v>
      </c>
      <c r="D11" s="20" t="s">
        <v>21</v>
      </c>
      <c r="E11" s="20" t="s">
        <v>22</v>
      </c>
      <c r="F11" s="20">
        <v>2</v>
      </c>
      <c r="G11" s="19">
        <v>2</v>
      </c>
      <c r="H11" s="19">
        <v>2</v>
      </c>
      <c r="I11" s="19">
        <v>1</v>
      </c>
      <c r="J11" s="19">
        <f t="shared" si="0"/>
        <v>7</v>
      </c>
      <c r="K11" s="19" t="s">
        <v>33</v>
      </c>
      <c r="L11" s="19">
        <v>26</v>
      </c>
      <c r="M11" s="19">
        <f t="shared" si="1"/>
        <v>182</v>
      </c>
      <c r="N11" s="19">
        <v>1</v>
      </c>
      <c r="O11" s="19" t="s">
        <v>24</v>
      </c>
      <c r="P11" s="19">
        <f t="shared" si="2"/>
        <v>26</v>
      </c>
      <c r="Q11" s="19">
        <v>1</v>
      </c>
      <c r="R11" s="19" t="s">
        <v>25</v>
      </c>
      <c r="S11" s="32">
        <v>26</v>
      </c>
      <c r="T11" s="28">
        <v>52</v>
      </c>
    </row>
    <row r="12" spans="1:20">
      <c r="A12" s="21" t="s">
        <v>19</v>
      </c>
      <c r="B12" s="22">
        <v>1648019</v>
      </c>
      <c r="C12" s="23" t="s">
        <v>34</v>
      </c>
      <c r="D12" s="23" t="s">
        <v>21</v>
      </c>
      <c r="E12" s="23" t="s">
        <v>35</v>
      </c>
      <c r="F12" s="23">
        <v>2</v>
      </c>
      <c r="G12" s="22">
        <v>2</v>
      </c>
      <c r="H12" s="22">
        <v>2</v>
      </c>
      <c r="I12" s="22">
        <v>1</v>
      </c>
      <c r="J12" s="22">
        <f t="shared" si="0"/>
        <v>7</v>
      </c>
      <c r="K12" s="22" t="s">
        <v>36</v>
      </c>
      <c r="L12" s="22">
        <v>67</v>
      </c>
      <c r="M12" s="22">
        <f t="shared" si="1"/>
        <v>469</v>
      </c>
      <c r="N12" s="22">
        <v>1</v>
      </c>
      <c r="O12" s="22" t="s">
        <v>24</v>
      </c>
      <c r="P12" s="22">
        <f t="shared" si="2"/>
        <v>67</v>
      </c>
      <c r="Q12" s="22">
        <v>1</v>
      </c>
      <c r="R12" s="22" t="s">
        <v>25</v>
      </c>
      <c r="S12" s="33">
        <v>67</v>
      </c>
      <c r="T12" s="28">
        <v>134</v>
      </c>
    </row>
    <row r="13" spans="1:20">
      <c r="A13" s="12" t="s">
        <v>19</v>
      </c>
      <c r="B13" s="13">
        <v>1648020</v>
      </c>
      <c r="C13" s="14" t="s">
        <v>34</v>
      </c>
      <c r="D13" s="14" t="s">
        <v>21</v>
      </c>
      <c r="E13" s="14" t="s">
        <v>37</v>
      </c>
      <c r="F13" s="14">
        <v>2</v>
      </c>
      <c r="G13" s="13">
        <v>2</v>
      </c>
      <c r="H13" s="13">
        <v>2</v>
      </c>
      <c r="I13" s="13">
        <v>1</v>
      </c>
      <c r="J13" s="13">
        <f t="shared" si="0"/>
        <v>7</v>
      </c>
      <c r="K13" s="13" t="s">
        <v>38</v>
      </c>
      <c r="L13" s="13">
        <v>68</v>
      </c>
      <c r="M13" s="13">
        <f t="shared" si="1"/>
        <v>476</v>
      </c>
      <c r="N13" s="13">
        <v>1</v>
      </c>
      <c r="O13" s="13" t="s">
        <v>24</v>
      </c>
      <c r="P13" s="13">
        <f t="shared" si="2"/>
        <v>68</v>
      </c>
      <c r="Q13" s="13">
        <v>1</v>
      </c>
      <c r="R13" s="13" t="s">
        <v>25</v>
      </c>
      <c r="S13" s="29">
        <v>68</v>
      </c>
      <c r="T13" s="28">
        <v>136</v>
      </c>
    </row>
    <row r="14" spans="1:20">
      <c r="A14" s="12" t="s">
        <v>19</v>
      </c>
      <c r="B14" s="13">
        <v>1648031</v>
      </c>
      <c r="C14" s="14" t="s">
        <v>34</v>
      </c>
      <c r="D14" s="14" t="s">
        <v>21</v>
      </c>
      <c r="E14" s="14" t="s">
        <v>39</v>
      </c>
      <c r="F14" s="14">
        <v>2</v>
      </c>
      <c r="G14" s="13"/>
      <c r="H14" s="13"/>
      <c r="I14" s="13"/>
      <c r="J14" s="13">
        <f t="shared" si="0"/>
        <v>2</v>
      </c>
      <c r="K14" s="13" t="s">
        <v>40</v>
      </c>
      <c r="L14" s="13">
        <v>30</v>
      </c>
      <c r="M14" s="13">
        <f t="shared" si="1"/>
        <v>60</v>
      </c>
      <c r="N14" s="13">
        <v>3</v>
      </c>
      <c r="O14" s="13" t="s">
        <v>24</v>
      </c>
      <c r="P14" s="13">
        <f t="shared" si="2"/>
        <v>10</v>
      </c>
      <c r="Q14" s="13">
        <v>1</v>
      </c>
      <c r="R14" s="13" t="s">
        <v>25</v>
      </c>
      <c r="S14" s="29">
        <f t="shared" ref="S14:S17" si="3">Q14+P14-1</f>
        <v>10</v>
      </c>
      <c r="T14" s="28">
        <v>20</v>
      </c>
    </row>
    <row r="15" spans="1:20">
      <c r="A15" s="12"/>
      <c r="B15" s="13"/>
      <c r="C15" s="14"/>
      <c r="D15" s="14"/>
      <c r="E15" s="14" t="s">
        <v>41</v>
      </c>
      <c r="F15" s="14"/>
      <c r="G15" s="13">
        <v>2</v>
      </c>
      <c r="H15" s="13"/>
      <c r="I15" s="13"/>
      <c r="J15" s="13">
        <f t="shared" si="0"/>
        <v>2</v>
      </c>
      <c r="K15" s="13"/>
      <c r="L15" s="13">
        <v>30</v>
      </c>
      <c r="M15" s="13">
        <f t="shared" si="1"/>
        <v>60</v>
      </c>
      <c r="N15" s="13">
        <v>3</v>
      </c>
      <c r="O15" s="13" t="s">
        <v>24</v>
      </c>
      <c r="P15" s="13">
        <f t="shared" si="2"/>
        <v>10</v>
      </c>
      <c r="Q15" s="13">
        <f t="shared" ref="Q15:Q17" si="4">S14+1</f>
        <v>11</v>
      </c>
      <c r="R15" s="13" t="s">
        <v>25</v>
      </c>
      <c r="S15" s="29">
        <f t="shared" si="3"/>
        <v>20</v>
      </c>
      <c r="T15" s="28">
        <v>20</v>
      </c>
    </row>
    <row r="16" spans="1:20">
      <c r="A16" s="12"/>
      <c r="B16" s="13"/>
      <c r="C16" s="14"/>
      <c r="D16" s="14"/>
      <c r="E16" s="14" t="s">
        <v>42</v>
      </c>
      <c r="F16" s="14"/>
      <c r="G16" s="13"/>
      <c r="H16" s="13">
        <v>2</v>
      </c>
      <c r="I16" s="13"/>
      <c r="J16" s="13">
        <f t="shared" si="0"/>
        <v>2</v>
      </c>
      <c r="K16" s="13"/>
      <c r="L16" s="13">
        <v>30</v>
      </c>
      <c r="M16" s="13">
        <f t="shared" si="1"/>
        <v>60</v>
      </c>
      <c r="N16" s="13">
        <v>3</v>
      </c>
      <c r="O16" s="13" t="s">
        <v>24</v>
      </c>
      <c r="P16" s="13">
        <f t="shared" si="2"/>
        <v>10</v>
      </c>
      <c r="Q16" s="13">
        <f t="shared" si="4"/>
        <v>21</v>
      </c>
      <c r="R16" s="13" t="s">
        <v>25</v>
      </c>
      <c r="S16" s="29">
        <f t="shared" si="3"/>
        <v>30</v>
      </c>
      <c r="T16" s="28">
        <v>20</v>
      </c>
    </row>
    <row r="17" spans="1:20">
      <c r="A17" s="12"/>
      <c r="B17" s="13"/>
      <c r="C17" s="14"/>
      <c r="D17" s="14"/>
      <c r="E17" s="14" t="s">
        <v>43</v>
      </c>
      <c r="F17" s="14"/>
      <c r="G17" s="13"/>
      <c r="H17" s="13"/>
      <c r="I17" s="13">
        <v>2</v>
      </c>
      <c r="J17" s="13">
        <f t="shared" si="0"/>
        <v>2</v>
      </c>
      <c r="K17" s="13"/>
      <c r="L17" s="13">
        <v>15</v>
      </c>
      <c r="M17" s="13">
        <f t="shared" si="1"/>
        <v>30</v>
      </c>
      <c r="N17" s="13">
        <v>3</v>
      </c>
      <c r="O17" s="13" t="s">
        <v>24</v>
      </c>
      <c r="P17" s="13">
        <f t="shared" si="2"/>
        <v>5</v>
      </c>
      <c r="Q17" s="13">
        <f t="shared" si="4"/>
        <v>31</v>
      </c>
      <c r="R17" s="13"/>
      <c r="S17" s="29">
        <f t="shared" si="3"/>
        <v>35</v>
      </c>
      <c r="T17" s="28">
        <v>10</v>
      </c>
    </row>
    <row r="18" s="2" customFormat="1" spans="1:20">
      <c r="A18" s="15" t="s">
        <v>19</v>
      </c>
      <c r="B18" s="16">
        <v>1648033</v>
      </c>
      <c r="C18" s="17" t="s">
        <v>34</v>
      </c>
      <c r="D18" s="17" t="s">
        <v>21</v>
      </c>
      <c r="E18" s="17" t="s">
        <v>44</v>
      </c>
      <c r="F18" s="17">
        <v>2</v>
      </c>
      <c r="G18" s="16">
        <v>2</v>
      </c>
      <c r="H18" s="16">
        <v>2</v>
      </c>
      <c r="I18" s="16">
        <v>1</v>
      </c>
      <c r="J18" s="16">
        <f t="shared" si="0"/>
        <v>7</v>
      </c>
      <c r="K18" s="16" t="s">
        <v>45</v>
      </c>
      <c r="L18" s="16">
        <v>66</v>
      </c>
      <c r="M18" s="16">
        <f t="shared" si="1"/>
        <v>462</v>
      </c>
      <c r="N18" s="16">
        <v>1</v>
      </c>
      <c r="O18" s="16" t="s">
        <v>24</v>
      </c>
      <c r="P18" s="16">
        <f t="shared" si="2"/>
        <v>66</v>
      </c>
      <c r="Q18" s="16">
        <v>1</v>
      </c>
      <c r="R18" s="16" t="s">
        <v>25</v>
      </c>
      <c r="S18" s="30">
        <v>66</v>
      </c>
      <c r="T18" s="31">
        <v>132</v>
      </c>
    </row>
    <row r="19" spans="1:20">
      <c r="A19" s="12" t="s">
        <v>19</v>
      </c>
      <c r="B19" s="13">
        <v>1648035</v>
      </c>
      <c r="C19" s="14" t="s">
        <v>34</v>
      </c>
      <c r="D19" s="14" t="s">
        <v>21</v>
      </c>
      <c r="E19" s="14" t="s">
        <v>46</v>
      </c>
      <c r="F19" s="14">
        <v>2</v>
      </c>
      <c r="G19" s="13"/>
      <c r="H19" s="13"/>
      <c r="I19" s="13"/>
      <c r="J19" s="13">
        <f t="shared" si="0"/>
        <v>2</v>
      </c>
      <c r="K19" s="13" t="s">
        <v>45</v>
      </c>
      <c r="L19" s="13">
        <v>24</v>
      </c>
      <c r="M19" s="13">
        <f t="shared" si="1"/>
        <v>48</v>
      </c>
      <c r="N19" s="13">
        <v>3</v>
      </c>
      <c r="O19" s="13" t="s">
        <v>24</v>
      </c>
      <c r="P19" s="13">
        <f t="shared" si="2"/>
        <v>8</v>
      </c>
      <c r="Q19" s="13">
        <v>1</v>
      </c>
      <c r="R19" s="13" t="s">
        <v>25</v>
      </c>
      <c r="S19" s="29">
        <f t="shared" ref="S19:S22" si="5">Q19+P19-1</f>
        <v>8</v>
      </c>
      <c r="T19" s="28">
        <v>16</v>
      </c>
    </row>
    <row r="20" spans="1:20">
      <c r="A20" s="12"/>
      <c r="B20" s="13"/>
      <c r="C20" s="14"/>
      <c r="D20" s="14"/>
      <c r="E20" s="14" t="s">
        <v>47</v>
      </c>
      <c r="F20" s="14"/>
      <c r="G20" s="13">
        <v>2</v>
      </c>
      <c r="H20" s="13"/>
      <c r="I20" s="13"/>
      <c r="J20" s="13">
        <f t="shared" si="0"/>
        <v>2</v>
      </c>
      <c r="K20" s="13"/>
      <c r="L20" s="13">
        <v>24</v>
      </c>
      <c r="M20" s="13">
        <f t="shared" si="1"/>
        <v>48</v>
      </c>
      <c r="N20" s="13">
        <v>3</v>
      </c>
      <c r="O20" s="13" t="s">
        <v>24</v>
      </c>
      <c r="P20" s="13">
        <f t="shared" si="2"/>
        <v>8</v>
      </c>
      <c r="Q20" s="13">
        <f t="shared" ref="Q20:Q22" si="6">S19-1</f>
        <v>7</v>
      </c>
      <c r="R20" s="13" t="s">
        <v>25</v>
      </c>
      <c r="S20" s="29">
        <f t="shared" si="5"/>
        <v>14</v>
      </c>
      <c r="T20" s="28">
        <v>16</v>
      </c>
    </row>
    <row r="21" spans="1:20">
      <c r="A21" s="12"/>
      <c r="B21" s="13"/>
      <c r="C21" s="14"/>
      <c r="D21" s="14"/>
      <c r="E21" s="14" t="s">
        <v>48</v>
      </c>
      <c r="F21" s="14"/>
      <c r="G21" s="13"/>
      <c r="H21" s="13">
        <v>2</v>
      </c>
      <c r="I21" s="13"/>
      <c r="J21" s="13">
        <f t="shared" si="0"/>
        <v>2</v>
      </c>
      <c r="K21" s="13"/>
      <c r="L21" s="13">
        <v>15</v>
      </c>
      <c r="M21" s="13">
        <f t="shared" si="1"/>
        <v>30</v>
      </c>
      <c r="N21" s="13">
        <v>3</v>
      </c>
      <c r="O21" s="13" t="s">
        <v>24</v>
      </c>
      <c r="P21" s="13">
        <f t="shared" si="2"/>
        <v>5</v>
      </c>
      <c r="Q21" s="13">
        <f t="shared" si="6"/>
        <v>13</v>
      </c>
      <c r="R21" s="13" t="s">
        <v>25</v>
      </c>
      <c r="S21" s="29">
        <f t="shared" si="5"/>
        <v>17</v>
      </c>
      <c r="T21" s="28">
        <v>10</v>
      </c>
    </row>
    <row r="22" ht="15.75" spans="1:20">
      <c r="A22" s="18"/>
      <c r="B22" s="19"/>
      <c r="C22" s="20"/>
      <c r="D22" s="20"/>
      <c r="E22" s="20" t="s">
        <v>49</v>
      </c>
      <c r="F22" s="20"/>
      <c r="G22" s="19"/>
      <c r="H22" s="19"/>
      <c r="I22" s="19">
        <v>2</v>
      </c>
      <c r="J22" s="19">
        <f t="shared" si="0"/>
        <v>2</v>
      </c>
      <c r="K22" s="19"/>
      <c r="L22" s="19">
        <v>9</v>
      </c>
      <c r="M22" s="19">
        <f t="shared" si="1"/>
        <v>18</v>
      </c>
      <c r="N22" s="19">
        <v>3</v>
      </c>
      <c r="O22" s="19" t="s">
        <v>24</v>
      </c>
      <c r="P22" s="19">
        <f t="shared" si="2"/>
        <v>3</v>
      </c>
      <c r="Q22" s="19">
        <f t="shared" si="6"/>
        <v>16</v>
      </c>
      <c r="R22" s="19" t="s">
        <v>25</v>
      </c>
      <c r="S22" s="32">
        <f t="shared" si="5"/>
        <v>18</v>
      </c>
      <c r="T22" s="28">
        <v>6</v>
      </c>
    </row>
    <row r="23" spans="20:20">
      <c r="T23" s="28"/>
    </row>
    <row r="24" spans="12:20">
      <c r="L24" s="3">
        <f>SUM(L3:L23)</f>
        <v>506</v>
      </c>
      <c r="M24" s="3">
        <f>SUM(M3:M23)</f>
        <v>2657</v>
      </c>
      <c r="P24" s="3">
        <f>SUM(P3:P22)</f>
        <v>388</v>
      </c>
      <c r="T24" s="28">
        <f>SUM(T3:T22)</f>
        <v>776</v>
      </c>
    </row>
    <row r="25" spans="20:20">
      <c r="T25" s="34" t="s">
        <v>50</v>
      </c>
    </row>
  </sheetData>
  <sortState ref="A3:R22">
    <sortCondition ref="C3"/>
  </sortState>
  <mergeCells count="12">
    <mergeCell ref="A1:S1"/>
    <mergeCell ref="Q2:S2"/>
    <mergeCell ref="A14:A17"/>
    <mergeCell ref="A19:A22"/>
    <mergeCell ref="B14:B17"/>
    <mergeCell ref="B19:B22"/>
    <mergeCell ref="C14:C17"/>
    <mergeCell ref="C19:C22"/>
    <mergeCell ref="D14:D17"/>
    <mergeCell ref="D19:D22"/>
    <mergeCell ref="K14:K17"/>
    <mergeCell ref="K19:K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君子乐</cp:lastModifiedBy>
  <dcterms:created xsi:type="dcterms:W3CDTF">2025-05-14T02:42:00Z</dcterms:created>
  <dcterms:modified xsi:type="dcterms:W3CDTF">2025-07-17T09:36:34Z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D1A521A2001C4BB9AD78838A82BED3C9_12</vt:lpwstr>
  </property>
  <property fmtid="{D5CDD505-2E9C-101B-9397-08002B2CF9AE}" pid="3" name="KSOProductBuildVer">
    <vt:lpwstr>2052-12.1.0.21915</vt:lpwstr>
  </property>
</Properties>
</file>