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_xlnm._FilterDatabase" localSheetId="1" hidden="1">Sheet2!$A$1:$T$15</definedName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<sst xmlns="http://schemas.openxmlformats.org/spreadsheetml/2006/main" count="242" uniqueCount="71">
  <si>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</si>
  <si>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</si>
  <si>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</si>
  <si>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</si>
  <si>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</si>
  <si>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</si>
  <si>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</si>
  <si>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</si>
  <si>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</si>
  <si>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</si>
  <si>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</si>
  <si>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</si>
  <si>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</si>
  <si>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</si>
  <si>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</si>
  <si>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</si>
  <si>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</si>
  <si>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</si>
  <si>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</si>
  <si>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</si>
  <si>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</si>
  <si>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</si>
  <si>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</si>
  <si>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</si>
  <si>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</si>
  <si>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</si>
  <si>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</si>
  <si>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</si>
  <si>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</si>
  <si>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</si>
  <si>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</si>
  <si>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</si>
  <si>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</si>
  <si>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</si>
  <si>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F7120AX</t>
  </si>
  <si>
    <t>1-17</t>
  </si>
  <si>
    <r>
      <rPr>
        <sz val="12"/>
        <rFont val="Calibri"/>
        <charset val="0"/>
      </rPr>
      <t>NV64-NAVY</t>
    </r>
    <r>
      <rPr>
        <sz val="12"/>
        <rFont val="宋体"/>
        <charset val="0"/>
      </rPr>
      <t>藏青色</t>
    </r>
  </si>
  <si>
    <t>1-16</t>
  </si>
  <si>
    <r>
      <rPr>
        <sz val="12"/>
        <rFont val="Calibri"/>
        <charset val="0"/>
      </rPr>
      <t>GR314-GREY</t>
    </r>
    <r>
      <rPr>
        <sz val="12"/>
        <rFont val="宋体"/>
        <charset val="0"/>
      </rPr>
      <t>灰色</t>
    </r>
  </si>
  <si>
    <t>TTL</t>
  </si>
  <si>
    <t>1-30</t>
  </si>
  <si>
    <t>1-28</t>
  </si>
  <si>
    <t>1-54</t>
  </si>
  <si>
    <t>1-58</t>
  </si>
  <si>
    <t>红色洗标、贴吊牌</t>
  </si>
  <si>
    <t>1-45</t>
  </si>
  <si>
    <t>红色洗标</t>
  </si>
  <si>
    <t>1-53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</si>
  <si>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</si>
  <si>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</si>
  <si>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</si>
  <si>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</si>
  <si>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</si>
  <si>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</si>
  <si>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</si>
  <si>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</si>
  <si>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</si>
  <si>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1包1箱</t>
  </si>
  <si>
    <t>小计</t>
  </si>
  <si>
    <t>60*40*25</t>
  </si>
  <si>
    <t>1647640
GEORGIA</t>
  </si>
  <si>
    <t>独色混码</t>
  </si>
  <si>
    <t>1:3:3:2:1:
0</t>
  </si>
  <si>
    <t>NV64-NAVY藏青色</t>
  </si>
  <si>
    <t>GR314-GREY灰色</t>
  </si>
  <si>
    <t>1647639
UKRAINE</t>
  </si>
  <si>
    <t>1647638
KAZAKHSTAN</t>
  </si>
  <si>
    <t>1647637
TOPTAN-5</t>
  </si>
  <si>
    <t>1647636
TOPTAN-7</t>
  </si>
  <si>
    <t>1:2:3:2:1:
1</t>
  </si>
  <si>
    <t>GR314 - GREY灰色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</si>
</sst>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51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b/>
      <sz val="14"/>
      <color rgb="FF000000"/>
      <name val="宋体"/>
      <charset val="204"/>
      <scheme val="major"/>
    </font>
    <font>
      <b/>
      <sz val="14"/>
      <color rgb="FF304040"/>
      <name val="宋体"/>
      <charset val="134"/>
      <scheme val="major"/>
    </font>
    <font>
      <b/>
      <sz val="24"/>
      <color rgb="FFFF0000"/>
      <name val="宋体"/>
      <charset val="0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4"/>
      <name val="Calibri"/>
      <charset val="0"/>
    </font>
    <font>
      <b/>
      <sz val="11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  <font>
      <b/>
      <sz val="12"/>
      <name val="宋体"/>
      <charset val="0"/>
    </font>
    <font>
      <sz val="11"/>
      <color rgb="FFFF0000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8" borderId="16" applyNumberFormat="0" applyAlignment="0" applyProtection="0">
      <alignment vertical="center"/>
    </xf>
    <xf numFmtId="0" fontId="38" fillId="8" borderId="15" applyNumberFormat="0" applyAlignment="0" applyProtection="0">
      <alignment vertical="center"/>
    </xf>
    <xf numFmtId="0" fontId="39" fillId="9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2" fillId="0" borderId="0"/>
  </cellStyleXfs>
  <cellXfs count="107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top" wrapText="1"/>
    </xf>
    <xf numFmtId="176" fontId="4" fillId="0" borderId="6" xfId="0" applyNumberFormat="1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49" fontId="14" fillId="0" borderId="0" xfId="49" applyNumberFormat="1" applyFont="1" applyFill="1" applyAlignment="1">
      <alignment horizontal="center" vertical="center"/>
    </xf>
    <xf numFmtId="0" fontId="14" fillId="5" borderId="0" xfId="49" applyFont="1" applyFill="1" applyAlignment="1">
      <alignment horizontal="center" vertical="center"/>
    </xf>
    <xf numFmtId="49" fontId="14" fillId="5" borderId="0" xfId="49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/>
    </xf>
    <xf numFmtId="176" fontId="19" fillId="5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9" fillId="5" borderId="7" xfId="0" applyNumberFormat="1" applyFont="1" applyFill="1" applyBorder="1" applyAlignment="1">
      <alignment horizontal="center" vertical="center"/>
    </xf>
    <xf numFmtId="178" fontId="21" fillId="0" borderId="7" xfId="0" applyNumberFormat="1" applyFont="1" applyFill="1" applyBorder="1" applyAlignment="1">
      <alignment horizontal="center" vertical="center"/>
    </xf>
    <xf numFmtId="176" fontId="21" fillId="5" borderId="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7" fillId="5" borderId="7" xfId="0" applyNumberFormat="1" applyFont="1" applyFill="1" applyBorder="1" applyAlignment="1">
      <alignment horizontal="center" vertical="center"/>
    </xf>
    <xf numFmtId="0" fontId="22" fillId="0" borderId="0" xfId="49" applyFont="1" applyFill="1" applyAlignment="1">
      <alignment horizontal="center" vertical="center"/>
    </xf>
    <xf numFmtId="176" fontId="14" fillId="0" borderId="0" xfId="49" applyNumberFormat="1" applyFont="1" applyFill="1" applyAlignment="1">
      <alignment horizontal="center" vertical="center"/>
    </xf>
    <xf numFmtId="49" fontId="22" fillId="0" borderId="0" xfId="49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76" fontId="26" fillId="0" borderId="7" xfId="0" applyNumberFormat="1" applyFont="1" applyFill="1" applyBorder="1" applyAlignment="1">
      <alignment horizontal="center" vertical="center" wrapText="1"/>
    </xf>
    <xf numFmtId="176" fontId="26" fillId="0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178" fontId="17" fillId="0" borderId="7" xfId="0" applyNumberFormat="1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/>
    </xf>
    <xf numFmtId="0" fontId="15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94"/>
  <sheetViews>
    <sheetView tabSelected="1" zoomScale="85" zoomScaleNormal="85" zoomScaleSheetLayoutView="60" topLeftCell="A25" workbookViewId="0">
      <selection activeCell="B35" sqref="B35"/>
    </sheetView>
  </sheetViews>
  <sheetFormatPr defaultColWidth="9.78181818181818" defaultRowHeight="15"/>
  <cols>
    <col min="1" max="1" width="16" style="40" customWidth="1"/>
    <col min="2" max="2" width="30.1090909090909" style="40" customWidth="1"/>
    <col min="3" max="3" width="13.1090909090909" style="41" customWidth="1"/>
    <col min="4" max="4" width="13.7727272727273" style="42" customWidth="1"/>
    <col min="5" max="5" width="27.6636363636364" style="40" customWidth="1"/>
    <col min="6" max="11" width="9.71818181818182" style="40" customWidth="1"/>
    <col min="12" max="12" width="9.07272727272727" style="43" customWidth="1"/>
    <col min="13" max="13" width="11.2454545454545" style="40" customWidth="1"/>
    <col min="14" max="14" width="10" style="44" customWidth="1"/>
    <col min="15" max="15" width="8.66363636363636" style="40" customWidth="1"/>
    <col min="16" max="16" width="7.33636363636364" style="40" customWidth="1"/>
    <col min="17" max="17" width="8.55454545454545" style="40" customWidth="1"/>
    <col min="18" max="18" width="8.88181818181818" style="40" customWidth="1"/>
    <col min="19" max="19" width="11.9272727272727" style="40" customWidth="1"/>
    <col min="20" max="20" width="10.3363636363636" style="40" customWidth="1"/>
    <col min="21" max="21" width="11.7636363636364" style="40" customWidth="1"/>
    <col min="22" max="16384" width="9.78181818181818" style="40"/>
  </cols>
  <sheetData>
    <row r="1" s="38" customFormat="1" spans="1:20">
      <c r="A1" s="40"/>
      <c r="B1" s="40"/>
      <c r="C1" s="41"/>
      <c r="D1" s="42"/>
      <c r="E1" s="40"/>
      <c r="F1" s="40"/>
      <c r="G1" s="40"/>
      <c r="H1" s="40"/>
      <c r="I1" s="40"/>
      <c r="J1" s="40"/>
      <c r="K1" s="40"/>
      <c r="L1" s="43"/>
      <c r="M1" s="40"/>
      <c r="N1" s="44"/>
      <c r="O1" s="40"/>
      <c r="P1" s="40"/>
      <c r="Q1" s="40"/>
      <c r="R1" s="40"/>
      <c r="S1" s="40"/>
      <c r="T1" s="40"/>
    </row>
    <row r="2" s="38" customFormat="1" ht="12.5" spans="1:20">
      <c r="A2" s="45" t="s">
        <v>0</v>
      </c>
      <c r="B2" s="45"/>
      <c r="C2" s="46"/>
      <c r="D2" s="47"/>
      <c r="E2" s="45"/>
      <c r="F2" s="45"/>
      <c r="G2" s="45"/>
      <c r="H2" s="45"/>
      <c r="I2" s="45"/>
      <c r="J2" s="45"/>
      <c r="K2" s="45"/>
      <c r="L2" s="80"/>
      <c r="M2" s="45"/>
      <c r="N2" s="81"/>
      <c r="O2" s="45"/>
      <c r="P2" s="45"/>
      <c r="Q2" s="45"/>
      <c r="R2" s="45"/>
      <c r="S2" s="45"/>
      <c r="T2" s="45"/>
    </row>
    <row r="3" s="38" customFormat="1" ht="12.5" spans="1:20">
      <c r="A3" s="46" t="s">
        <v>1</v>
      </c>
      <c r="B3" s="46"/>
      <c r="C3" s="46"/>
      <c r="D3" s="48"/>
      <c r="E3" s="46"/>
      <c r="F3" s="46"/>
      <c r="G3" s="46"/>
      <c r="H3" s="46"/>
      <c r="I3" s="46"/>
      <c r="J3" s="46"/>
      <c r="K3" s="46"/>
      <c r="L3" s="82"/>
      <c r="M3" s="46"/>
      <c r="N3" s="46"/>
      <c r="O3" s="46"/>
      <c r="P3" s="46"/>
      <c r="Q3" s="46"/>
      <c r="R3" s="46"/>
      <c r="S3" s="46"/>
      <c r="T3" s="46"/>
    </row>
    <row r="4" s="38" customFormat="1" ht="13" spans="1:14">
      <c r="A4" s="107" t="s">
        <v>2</v>
      </c>
      <c r="B4" s="49"/>
      <c r="C4" s="50"/>
      <c r="D4" s="51"/>
      <c r="E4" s="49"/>
      <c r="F4" s="49"/>
      <c r="G4" s="49"/>
      <c r="H4" s="49"/>
      <c r="I4" s="49"/>
      <c r="J4" s="49"/>
      <c r="K4" s="49"/>
      <c r="L4" s="83"/>
      <c r="M4" s="49"/>
      <c r="N4" s="84"/>
    </row>
    <row r="5" s="38" customFormat="1" ht="20" spans="1:20">
      <c r="A5" s="52" t="s">
        <v>3</v>
      </c>
      <c r="B5" s="52"/>
      <c r="C5" s="53"/>
      <c r="D5" s="54"/>
      <c r="E5" s="52"/>
      <c r="F5" s="52"/>
      <c r="G5" s="52"/>
      <c r="H5" s="52"/>
      <c r="I5" s="52"/>
      <c r="J5" s="52"/>
      <c r="K5" s="52"/>
      <c r="L5" s="85"/>
      <c r="M5" s="52"/>
      <c r="N5" s="86"/>
      <c r="O5" s="52"/>
      <c r="P5" s="52"/>
      <c r="Q5" s="52"/>
      <c r="R5" s="52"/>
      <c r="S5" s="52"/>
      <c r="T5" s="52"/>
    </row>
    <row r="6" s="39" customFormat="1" ht="19.5" customHeight="1" spans="1:20">
      <c r="A6" s="40"/>
      <c r="B6" s="55"/>
      <c r="C6" s="56"/>
      <c r="D6" s="57"/>
      <c r="F6" s="55"/>
      <c r="G6" s="55"/>
      <c r="H6" s="55"/>
      <c r="I6" s="55"/>
      <c r="J6" s="55"/>
      <c r="K6" s="55"/>
      <c r="L6" s="87"/>
      <c r="M6" s="88" t="s">
        <v>4</v>
      </c>
      <c r="N6" s="88"/>
      <c r="O6" s="59"/>
      <c r="P6" s="89"/>
      <c r="Q6" s="89"/>
      <c r="R6" s="89"/>
      <c r="S6" s="89"/>
      <c r="T6" s="89"/>
    </row>
    <row r="7" s="40" customFormat="1" ht="15.5" spans="1:18">
      <c r="A7" s="58"/>
      <c r="B7" s="59"/>
      <c r="C7" s="60"/>
      <c r="D7" s="61"/>
      <c r="E7" s="59"/>
      <c r="F7" s="58"/>
      <c r="G7" s="58"/>
      <c r="H7" s="58"/>
      <c r="I7" s="58"/>
      <c r="J7" s="58"/>
      <c r="K7" s="58"/>
      <c r="L7" s="90"/>
      <c r="M7" s="59" t="s">
        <v>5</v>
      </c>
      <c r="N7" s="91"/>
      <c r="O7" s="59"/>
      <c r="P7" s="59"/>
      <c r="Q7" s="59"/>
      <c r="R7" s="91"/>
    </row>
    <row r="8" s="40" customFormat="1" ht="25" customHeight="1" spans="1:21">
      <c r="A8" s="62"/>
      <c r="B8" s="63"/>
      <c r="C8" s="64"/>
      <c r="D8" s="65"/>
      <c r="E8" s="63"/>
      <c r="F8" s="62"/>
      <c r="G8" s="62"/>
      <c r="H8" s="62"/>
      <c r="I8" s="62"/>
      <c r="J8" s="62"/>
      <c r="K8" s="62"/>
      <c r="L8" s="92"/>
      <c r="M8" s="63"/>
      <c r="N8" s="62"/>
      <c r="O8" s="93" t="s">
        <v>6</v>
      </c>
      <c r="P8" s="94"/>
      <c r="Q8" s="94"/>
      <c r="R8" s="94"/>
      <c r="S8" s="94"/>
      <c r="T8" s="94"/>
      <c r="U8" s="104"/>
    </row>
    <row r="9" s="40" customFormat="1" ht="50" customHeight="1" spans="1:21">
      <c r="A9" s="66" t="s">
        <v>7</v>
      </c>
      <c r="B9" s="67" t="s">
        <v>8</v>
      </c>
      <c r="C9" s="68" t="s">
        <v>9</v>
      </c>
      <c r="D9" s="69" t="s">
        <v>10</v>
      </c>
      <c r="E9" s="67" t="s">
        <v>11</v>
      </c>
      <c r="F9" s="70"/>
      <c r="G9" s="70"/>
      <c r="H9" s="70"/>
      <c r="I9" s="70"/>
      <c r="J9" s="70"/>
      <c r="K9" s="95"/>
      <c r="L9" s="96" t="s">
        <v>12</v>
      </c>
      <c r="M9" s="73"/>
      <c r="N9" s="71"/>
      <c r="O9" s="97" t="s">
        <v>13</v>
      </c>
      <c r="P9" s="98"/>
      <c r="Q9" s="105"/>
      <c r="R9" s="67" t="s">
        <v>14</v>
      </c>
      <c r="S9" s="67" t="s">
        <v>15</v>
      </c>
      <c r="T9" s="67" t="s">
        <v>16</v>
      </c>
      <c r="U9" s="67" t="s">
        <v>17</v>
      </c>
    </row>
    <row r="10" s="40" customFormat="1" ht="65" customHeight="1" spans="1:21">
      <c r="A10" s="66"/>
      <c r="B10" s="67"/>
      <c r="C10" s="71" t="s">
        <v>18</v>
      </c>
      <c r="D10" s="72" t="s">
        <v>19</v>
      </c>
      <c r="E10" s="73" t="s">
        <v>20</v>
      </c>
      <c r="F10" s="68" t="s">
        <v>21</v>
      </c>
      <c r="G10" s="68" t="s">
        <v>22</v>
      </c>
      <c r="H10" s="68" t="s">
        <v>23</v>
      </c>
      <c r="I10" s="68" t="s">
        <v>24</v>
      </c>
      <c r="J10" s="68" t="s">
        <v>25</v>
      </c>
      <c r="K10" s="68" t="s">
        <v>26</v>
      </c>
      <c r="L10" s="99" t="s">
        <v>27</v>
      </c>
      <c r="M10" s="66" t="s">
        <v>28</v>
      </c>
      <c r="N10" s="71" t="s">
        <v>29</v>
      </c>
      <c r="O10" s="67" t="s">
        <v>30</v>
      </c>
      <c r="P10" s="67" t="s">
        <v>31</v>
      </c>
      <c r="Q10" s="67" t="s">
        <v>32</v>
      </c>
      <c r="R10" s="73" t="s">
        <v>33</v>
      </c>
      <c r="S10" s="73" t="s">
        <v>33</v>
      </c>
      <c r="T10" s="73" t="s">
        <v>33</v>
      </c>
      <c r="U10" s="73" t="s">
        <v>33</v>
      </c>
    </row>
    <row r="11" s="40" customFormat="1" ht="25" customHeight="1" spans="1:22">
      <c r="A11" s="74">
        <v>1647640</v>
      </c>
      <c r="B11" s="74" t="s">
        <v>34</v>
      </c>
      <c r="C11" s="68" t="s">
        <v>35</v>
      </c>
      <c r="D11" s="75">
        <v>36</v>
      </c>
      <c r="E11" s="74" t="s">
        <v>36</v>
      </c>
      <c r="F11" s="74">
        <v>1</v>
      </c>
      <c r="G11" s="74">
        <v>3</v>
      </c>
      <c r="H11" s="74">
        <v>3</v>
      </c>
      <c r="I11" s="74">
        <v>2</v>
      </c>
      <c r="J11" s="74">
        <v>1</v>
      </c>
      <c r="K11" s="74">
        <v>0</v>
      </c>
      <c r="L11" s="100">
        <f>SUM(F11:K11)</f>
        <v>10</v>
      </c>
      <c r="M11" s="101">
        <v>1</v>
      </c>
      <c r="N11" s="71">
        <f>L11*M11*D11</f>
        <v>360</v>
      </c>
      <c r="O11" s="102">
        <v>0.6</v>
      </c>
      <c r="P11" s="102">
        <v>0.4</v>
      </c>
      <c r="Q11" s="102">
        <v>0.25</v>
      </c>
      <c r="R11" s="74">
        <v>7.75</v>
      </c>
      <c r="S11" s="102">
        <f>R11*D11</f>
        <v>279</v>
      </c>
      <c r="T11" s="74">
        <v>6.85</v>
      </c>
      <c r="U11" s="102">
        <f>T11*D11</f>
        <v>246.6</v>
      </c>
      <c r="V11" s="40">
        <f>O11*P11*Q11*D11</f>
        <v>2.16</v>
      </c>
    </row>
    <row r="12" s="40" customFormat="1" ht="25" customHeight="1" spans="1:22">
      <c r="A12" s="74">
        <v>1647640</v>
      </c>
      <c r="B12" s="74" t="s">
        <v>34</v>
      </c>
      <c r="C12" s="68" t="s">
        <v>37</v>
      </c>
      <c r="D12" s="75">
        <v>34</v>
      </c>
      <c r="E12" s="74" t="s">
        <v>38</v>
      </c>
      <c r="F12" s="74">
        <v>1</v>
      </c>
      <c r="G12" s="74">
        <v>3</v>
      </c>
      <c r="H12" s="74">
        <v>3</v>
      </c>
      <c r="I12" s="74">
        <v>2</v>
      </c>
      <c r="J12" s="74">
        <v>1</v>
      </c>
      <c r="K12" s="74">
        <v>0</v>
      </c>
      <c r="L12" s="100">
        <f>SUM(F12:K12)</f>
        <v>10</v>
      </c>
      <c r="M12" s="101">
        <v>1</v>
      </c>
      <c r="N12" s="71">
        <f>L12*M12*D12</f>
        <v>340</v>
      </c>
      <c r="O12" s="102">
        <v>0.6</v>
      </c>
      <c r="P12" s="102">
        <v>0.4</v>
      </c>
      <c r="Q12" s="102">
        <v>0.25</v>
      </c>
      <c r="R12" s="74">
        <v>7.75</v>
      </c>
      <c r="S12" s="102">
        <f>R12*D12</f>
        <v>263.5</v>
      </c>
      <c r="T12" s="74">
        <v>6.85</v>
      </c>
      <c r="U12" s="102">
        <f>T12*D12</f>
        <v>232.9</v>
      </c>
      <c r="V12" s="40">
        <f>O12*P12*Q12*D12</f>
        <v>2.04</v>
      </c>
    </row>
    <row r="13" s="40" customFormat="1" ht="25" customHeight="1" spans="1:21">
      <c r="A13" s="76" t="s">
        <v>39</v>
      </c>
      <c r="B13" s="63"/>
      <c r="C13" s="64"/>
      <c r="D13" s="77">
        <f>SUM(D11:D12)</f>
        <v>70</v>
      </c>
      <c r="E13" s="63"/>
      <c r="F13" s="63"/>
      <c r="G13" s="63"/>
      <c r="H13" s="63"/>
      <c r="I13" s="63"/>
      <c r="J13" s="63"/>
      <c r="K13" s="63"/>
      <c r="L13" s="92"/>
      <c r="M13" s="63"/>
      <c r="N13" s="103">
        <f>SUM(N11:N12)</f>
        <v>700</v>
      </c>
      <c r="O13" s="63"/>
      <c r="P13" s="63"/>
      <c r="Q13" s="63"/>
      <c r="R13" s="106"/>
      <c r="S13" s="76">
        <f>SUM(S11:S12)</f>
        <v>542.5</v>
      </c>
      <c r="T13" s="73"/>
      <c r="U13" s="76">
        <f>SUM(U11:U12)</f>
        <v>479.5</v>
      </c>
    </row>
    <row r="14" s="40" customFormat="1" ht="25" customHeight="1" spans="1:12">
      <c r="A14" s="44"/>
      <c r="D14" s="42"/>
      <c r="F14" s="44"/>
      <c r="G14" s="44"/>
      <c r="H14" s="44"/>
      <c r="I14" s="44"/>
      <c r="J14" s="44"/>
      <c r="K14" s="44"/>
      <c r="L14" s="43"/>
    </row>
    <row r="15" s="40" customFormat="1" ht="50" customHeight="1" spans="1:21">
      <c r="A15" s="66" t="s">
        <v>7</v>
      </c>
      <c r="B15" s="67" t="s">
        <v>8</v>
      </c>
      <c r="C15" s="68" t="s">
        <v>9</v>
      </c>
      <c r="D15" s="69" t="s">
        <v>10</v>
      </c>
      <c r="E15" s="67" t="s">
        <v>11</v>
      </c>
      <c r="F15" s="70"/>
      <c r="G15" s="70"/>
      <c r="H15" s="70"/>
      <c r="I15" s="70"/>
      <c r="J15" s="70"/>
      <c r="K15" s="95"/>
      <c r="L15" s="96" t="s">
        <v>12</v>
      </c>
      <c r="M15" s="73"/>
      <c r="N15" s="71"/>
      <c r="O15" s="97" t="s">
        <v>13</v>
      </c>
      <c r="P15" s="98"/>
      <c r="Q15" s="105"/>
      <c r="R15" s="67" t="s">
        <v>14</v>
      </c>
      <c r="S15" s="67" t="s">
        <v>15</v>
      </c>
      <c r="T15" s="67" t="s">
        <v>16</v>
      </c>
      <c r="U15" s="67" t="s">
        <v>17</v>
      </c>
    </row>
    <row r="16" ht="65" customHeight="1" spans="1:21">
      <c r="A16" s="66"/>
      <c r="B16" s="67"/>
      <c r="C16" s="71" t="s">
        <v>18</v>
      </c>
      <c r="D16" s="72" t="s">
        <v>19</v>
      </c>
      <c r="E16" s="73" t="s">
        <v>20</v>
      </c>
      <c r="F16" s="68" t="s">
        <v>21</v>
      </c>
      <c r="G16" s="68" t="s">
        <v>22</v>
      </c>
      <c r="H16" s="68" t="s">
        <v>23</v>
      </c>
      <c r="I16" s="68" t="s">
        <v>24</v>
      </c>
      <c r="J16" s="68" t="s">
        <v>25</v>
      </c>
      <c r="K16" s="68" t="s">
        <v>26</v>
      </c>
      <c r="L16" s="99" t="s">
        <v>27</v>
      </c>
      <c r="M16" s="66" t="s">
        <v>28</v>
      </c>
      <c r="N16" s="71" t="s">
        <v>29</v>
      </c>
      <c r="O16" s="67" t="s">
        <v>30</v>
      </c>
      <c r="P16" s="67" t="s">
        <v>31</v>
      </c>
      <c r="Q16" s="67" t="s">
        <v>32</v>
      </c>
      <c r="R16" s="73" t="s">
        <v>33</v>
      </c>
      <c r="S16" s="73" t="s">
        <v>33</v>
      </c>
      <c r="T16" s="73" t="s">
        <v>33</v>
      </c>
      <c r="U16" s="73" t="s">
        <v>33</v>
      </c>
    </row>
    <row r="17" ht="25" customHeight="1" spans="1:21">
      <c r="A17" s="74">
        <v>1647639</v>
      </c>
      <c r="B17" s="74" t="s">
        <v>34</v>
      </c>
      <c r="C17" s="68" t="s">
        <v>40</v>
      </c>
      <c r="D17" s="75">
        <v>62</v>
      </c>
      <c r="E17" s="74" t="s">
        <v>36</v>
      </c>
      <c r="F17" s="74">
        <v>1</v>
      </c>
      <c r="G17" s="74">
        <v>3</v>
      </c>
      <c r="H17" s="74">
        <v>3</v>
      </c>
      <c r="I17" s="74">
        <v>2</v>
      </c>
      <c r="J17" s="74">
        <v>1</v>
      </c>
      <c r="K17" s="74">
        <v>0</v>
      </c>
      <c r="L17" s="100">
        <f>SUM(F17:K17)</f>
        <v>10</v>
      </c>
      <c r="M17" s="101">
        <v>1</v>
      </c>
      <c r="N17" s="71">
        <f>L17*M17*D17</f>
        <v>620</v>
      </c>
      <c r="O17" s="102">
        <v>0.6</v>
      </c>
      <c r="P17" s="102">
        <v>0.4</v>
      </c>
      <c r="Q17" s="102">
        <v>0.25</v>
      </c>
      <c r="R17" s="74">
        <v>7.75</v>
      </c>
      <c r="S17" s="102">
        <f>R17*D17</f>
        <v>480.5</v>
      </c>
      <c r="T17" s="74">
        <v>6.85</v>
      </c>
      <c r="U17" s="102">
        <f>T17*D17</f>
        <v>424.7</v>
      </c>
    </row>
    <row r="18" ht="25" customHeight="1" spans="1:21">
      <c r="A18" s="74">
        <v>1647639</v>
      </c>
      <c r="B18" s="74" t="s">
        <v>34</v>
      </c>
      <c r="C18" s="68" t="s">
        <v>41</v>
      </c>
      <c r="D18" s="75">
        <v>58</v>
      </c>
      <c r="E18" s="74" t="s">
        <v>38</v>
      </c>
      <c r="F18" s="74">
        <v>1</v>
      </c>
      <c r="G18" s="74">
        <v>3</v>
      </c>
      <c r="H18" s="74">
        <v>3</v>
      </c>
      <c r="I18" s="74">
        <v>2</v>
      </c>
      <c r="J18" s="74">
        <v>1</v>
      </c>
      <c r="K18" s="74">
        <v>0</v>
      </c>
      <c r="L18" s="100">
        <f>SUM(F18:K18)</f>
        <v>10</v>
      </c>
      <c r="M18" s="101">
        <v>1</v>
      </c>
      <c r="N18" s="71">
        <f>L18*M18*D18</f>
        <v>580</v>
      </c>
      <c r="O18" s="102">
        <v>0.6</v>
      </c>
      <c r="P18" s="102">
        <v>0.4</v>
      </c>
      <c r="Q18" s="102">
        <v>0.25</v>
      </c>
      <c r="R18" s="74">
        <v>7.75</v>
      </c>
      <c r="S18" s="102">
        <f>R18*D18</f>
        <v>449.5</v>
      </c>
      <c r="T18" s="74">
        <v>6.85</v>
      </c>
      <c r="U18" s="102">
        <f>T18*D18</f>
        <v>397.3</v>
      </c>
    </row>
    <row r="19" ht="25" customHeight="1" spans="1:21">
      <c r="A19" s="76" t="s">
        <v>39</v>
      </c>
      <c r="B19" s="63"/>
      <c r="C19" s="64"/>
      <c r="D19" s="77">
        <f>SUM(D17:D18)</f>
        <v>120</v>
      </c>
      <c r="E19" s="63"/>
      <c r="F19" s="63"/>
      <c r="G19" s="63"/>
      <c r="H19" s="63"/>
      <c r="I19" s="63"/>
      <c r="J19" s="63"/>
      <c r="K19" s="63"/>
      <c r="L19" s="92"/>
      <c r="M19" s="63"/>
      <c r="N19" s="103">
        <f>SUM(N17:N18)</f>
        <v>1200</v>
      </c>
      <c r="O19" s="63"/>
      <c r="P19" s="63"/>
      <c r="Q19" s="63"/>
      <c r="R19" s="106"/>
      <c r="S19" s="76">
        <f>SUM(S17:S18)</f>
        <v>930</v>
      </c>
      <c r="T19" s="73"/>
      <c r="U19" s="76">
        <f>SUM(U17:U18)</f>
        <v>822</v>
      </c>
    </row>
    <row r="20" ht="25" customHeight="1" spans="1:14">
      <c r="A20" s="44"/>
      <c r="C20" s="40"/>
      <c r="F20" s="44"/>
      <c r="G20" s="44"/>
      <c r="H20" s="44"/>
      <c r="I20" s="44"/>
      <c r="J20" s="44"/>
      <c r="K20" s="44"/>
      <c r="N20" s="40"/>
    </row>
    <row r="21" ht="50" customHeight="1" spans="1:21">
      <c r="A21" s="66" t="s">
        <v>7</v>
      </c>
      <c r="B21" s="67" t="s">
        <v>8</v>
      </c>
      <c r="C21" s="68" t="s">
        <v>9</v>
      </c>
      <c r="D21" s="69" t="s">
        <v>10</v>
      </c>
      <c r="E21" s="67" t="s">
        <v>11</v>
      </c>
      <c r="F21" s="70"/>
      <c r="G21" s="70"/>
      <c r="H21" s="70"/>
      <c r="I21" s="70"/>
      <c r="J21" s="70"/>
      <c r="K21" s="95"/>
      <c r="L21" s="96" t="s">
        <v>12</v>
      </c>
      <c r="M21" s="73"/>
      <c r="N21" s="71"/>
      <c r="O21" s="97" t="s">
        <v>13</v>
      </c>
      <c r="P21" s="98"/>
      <c r="Q21" s="105"/>
      <c r="R21" s="67" t="s">
        <v>14</v>
      </c>
      <c r="S21" s="67" t="s">
        <v>15</v>
      </c>
      <c r="T21" s="67" t="s">
        <v>16</v>
      </c>
      <c r="U21" s="67" t="s">
        <v>17</v>
      </c>
    </row>
    <row r="22" ht="65" customHeight="1" spans="1:21">
      <c r="A22" s="66"/>
      <c r="B22" s="67"/>
      <c r="C22" s="71" t="s">
        <v>18</v>
      </c>
      <c r="D22" s="72" t="s">
        <v>19</v>
      </c>
      <c r="E22" s="73" t="s">
        <v>20</v>
      </c>
      <c r="F22" s="68" t="s">
        <v>21</v>
      </c>
      <c r="G22" s="68" t="s">
        <v>22</v>
      </c>
      <c r="H22" s="68" t="s">
        <v>23</v>
      </c>
      <c r="I22" s="68" t="s">
        <v>24</v>
      </c>
      <c r="J22" s="68" t="s">
        <v>25</v>
      </c>
      <c r="K22" s="68" t="s">
        <v>26</v>
      </c>
      <c r="L22" s="99" t="s">
        <v>27</v>
      </c>
      <c r="M22" s="66" t="s">
        <v>28</v>
      </c>
      <c r="N22" s="71" t="s">
        <v>29</v>
      </c>
      <c r="O22" s="67" t="s">
        <v>30</v>
      </c>
      <c r="P22" s="67" t="s">
        <v>31</v>
      </c>
      <c r="Q22" s="67" t="s">
        <v>32</v>
      </c>
      <c r="R22" s="73" t="s">
        <v>33</v>
      </c>
      <c r="S22" s="73" t="s">
        <v>33</v>
      </c>
      <c r="T22" s="73" t="s">
        <v>33</v>
      </c>
      <c r="U22" s="73" t="s">
        <v>33</v>
      </c>
    </row>
    <row r="23" ht="25" customHeight="1" spans="1:21">
      <c r="A23" s="74">
        <v>1647638</v>
      </c>
      <c r="B23" s="74" t="s">
        <v>34</v>
      </c>
      <c r="C23" s="68" t="s">
        <v>42</v>
      </c>
      <c r="D23" s="75">
        <v>110</v>
      </c>
      <c r="E23" s="74" t="s">
        <v>36</v>
      </c>
      <c r="F23" s="74">
        <v>1</v>
      </c>
      <c r="G23" s="74">
        <v>3</v>
      </c>
      <c r="H23" s="74">
        <v>3</v>
      </c>
      <c r="I23" s="74">
        <v>2</v>
      </c>
      <c r="J23" s="74">
        <v>1</v>
      </c>
      <c r="K23" s="74">
        <v>0</v>
      </c>
      <c r="L23" s="100">
        <f>SUM(F23:K23)</f>
        <v>10</v>
      </c>
      <c r="M23" s="101">
        <v>1</v>
      </c>
      <c r="N23" s="71">
        <f>L23*M23*D23</f>
        <v>1100</v>
      </c>
      <c r="O23" s="102">
        <v>0.6</v>
      </c>
      <c r="P23" s="102">
        <v>0.4</v>
      </c>
      <c r="Q23" s="102">
        <v>0.25</v>
      </c>
      <c r="R23" s="74">
        <v>7.75</v>
      </c>
      <c r="S23" s="102">
        <f>R23*D23</f>
        <v>852.5</v>
      </c>
      <c r="T23" s="74">
        <v>6.85</v>
      </c>
      <c r="U23" s="102">
        <f>T23*D23</f>
        <v>753.5</v>
      </c>
    </row>
    <row r="24" ht="25" customHeight="1" spans="1:21">
      <c r="A24" s="74">
        <v>1647638</v>
      </c>
      <c r="B24" s="74" t="s">
        <v>34</v>
      </c>
      <c r="C24" s="68" t="s">
        <v>43</v>
      </c>
      <c r="D24" s="75">
        <v>118</v>
      </c>
      <c r="E24" s="74" t="s">
        <v>38</v>
      </c>
      <c r="F24" s="74">
        <v>1</v>
      </c>
      <c r="G24" s="74">
        <v>3</v>
      </c>
      <c r="H24" s="74">
        <v>3</v>
      </c>
      <c r="I24" s="74">
        <v>2</v>
      </c>
      <c r="J24" s="74">
        <v>1</v>
      </c>
      <c r="K24" s="74">
        <v>0</v>
      </c>
      <c r="L24" s="100">
        <f>SUM(F24:K24)</f>
        <v>10</v>
      </c>
      <c r="M24" s="101">
        <v>1</v>
      </c>
      <c r="N24" s="71">
        <f>L24*M24*D24</f>
        <v>1180</v>
      </c>
      <c r="O24" s="102">
        <v>0.6</v>
      </c>
      <c r="P24" s="102">
        <v>0.4</v>
      </c>
      <c r="Q24" s="102">
        <v>0.25</v>
      </c>
      <c r="R24" s="74">
        <v>7.75</v>
      </c>
      <c r="S24" s="102">
        <f>R24*D24</f>
        <v>914.5</v>
      </c>
      <c r="T24" s="74">
        <v>6.85</v>
      </c>
      <c r="U24" s="102">
        <f>T24*D24</f>
        <v>808.3</v>
      </c>
    </row>
    <row r="25" ht="25" customHeight="1" spans="1:21">
      <c r="A25" s="76" t="s">
        <v>39</v>
      </c>
      <c r="B25" s="63"/>
      <c r="C25" s="64"/>
      <c r="D25" s="77">
        <f>SUM(D23:D24)</f>
        <v>228</v>
      </c>
      <c r="E25" s="63"/>
      <c r="F25" s="63"/>
      <c r="G25" s="63"/>
      <c r="H25" s="63"/>
      <c r="I25" s="63"/>
      <c r="J25" s="63"/>
      <c r="K25" s="63"/>
      <c r="L25" s="92"/>
      <c r="M25" s="63"/>
      <c r="N25" s="103">
        <f>SUM(N23:N24)</f>
        <v>2280</v>
      </c>
      <c r="O25" s="63"/>
      <c r="P25" s="63"/>
      <c r="Q25" s="63"/>
      <c r="R25" s="106"/>
      <c r="S25" s="76">
        <f>SUM(S23:S24)</f>
        <v>1767</v>
      </c>
      <c r="T25" s="73"/>
      <c r="U25" s="76">
        <f>SUM(U23:U24)</f>
        <v>1561.8</v>
      </c>
    </row>
    <row r="26" ht="25" customHeight="1" spans="1:14">
      <c r="A26" s="44"/>
      <c r="C26" s="40"/>
      <c r="F26" s="44"/>
      <c r="G26" s="44"/>
      <c r="H26" s="44"/>
      <c r="I26" s="44"/>
      <c r="J26" s="44"/>
      <c r="K26" s="44"/>
      <c r="N26" s="40"/>
    </row>
    <row r="27" ht="50" customHeight="1" spans="1:21">
      <c r="A27" s="66" t="s">
        <v>7</v>
      </c>
      <c r="B27" s="67" t="s">
        <v>8</v>
      </c>
      <c r="C27" s="68" t="s">
        <v>9</v>
      </c>
      <c r="D27" s="69" t="s">
        <v>10</v>
      </c>
      <c r="E27" s="67" t="s">
        <v>11</v>
      </c>
      <c r="F27" s="78" t="s">
        <v>44</v>
      </c>
      <c r="G27" s="70"/>
      <c r="H27" s="70"/>
      <c r="I27" s="70"/>
      <c r="J27" s="70"/>
      <c r="K27" s="95"/>
      <c r="L27" s="96" t="s">
        <v>12</v>
      </c>
      <c r="M27" s="73"/>
      <c r="N27" s="71"/>
      <c r="O27" s="97" t="s">
        <v>13</v>
      </c>
      <c r="P27" s="98"/>
      <c r="Q27" s="105"/>
      <c r="R27" s="67" t="s">
        <v>14</v>
      </c>
      <c r="S27" s="67" t="s">
        <v>15</v>
      </c>
      <c r="T27" s="67" t="s">
        <v>16</v>
      </c>
      <c r="U27" s="67" t="s">
        <v>17</v>
      </c>
    </row>
    <row r="28" ht="65" customHeight="1" spans="1:21">
      <c r="A28" s="66"/>
      <c r="B28" s="67"/>
      <c r="C28" s="71" t="s">
        <v>18</v>
      </c>
      <c r="D28" s="72" t="s">
        <v>19</v>
      </c>
      <c r="E28" s="73" t="s">
        <v>20</v>
      </c>
      <c r="F28" s="68" t="s">
        <v>21</v>
      </c>
      <c r="G28" s="68" t="s">
        <v>22</v>
      </c>
      <c r="H28" s="68" t="s">
        <v>23</v>
      </c>
      <c r="I28" s="68" t="s">
        <v>24</v>
      </c>
      <c r="J28" s="68" t="s">
        <v>25</v>
      </c>
      <c r="K28" s="68" t="s">
        <v>26</v>
      </c>
      <c r="L28" s="99" t="s">
        <v>27</v>
      </c>
      <c r="M28" s="66" t="s">
        <v>28</v>
      </c>
      <c r="N28" s="71" t="s">
        <v>29</v>
      </c>
      <c r="O28" s="67" t="s">
        <v>30</v>
      </c>
      <c r="P28" s="67" t="s">
        <v>31</v>
      </c>
      <c r="Q28" s="67" t="s">
        <v>32</v>
      </c>
      <c r="R28" s="73" t="s">
        <v>33</v>
      </c>
      <c r="S28" s="73" t="s">
        <v>33</v>
      </c>
      <c r="T28" s="73" t="s">
        <v>33</v>
      </c>
      <c r="U28" s="73" t="s">
        <v>33</v>
      </c>
    </row>
    <row r="29" ht="25" customHeight="1" spans="1:21">
      <c r="A29" s="74">
        <v>1647637</v>
      </c>
      <c r="B29" s="74" t="s">
        <v>34</v>
      </c>
      <c r="C29" s="68" t="s">
        <v>45</v>
      </c>
      <c r="D29" s="75">
        <v>92</v>
      </c>
      <c r="E29" s="74" t="s">
        <v>36</v>
      </c>
      <c r="F29" s="74">
        <v>1</v>
      </c>
      <c r="G29" s="74">
        <v>3</v>
      </c>
      <c r="H29" s="74">
        <v>3</v>
      </c>
      <c r="I29" s="74">
        <v>2</v>
      </c>
      <c r="J29" s="74">
        <v>1</v>
      </c>
      <c r="K29" s="74">
        <v>0</v>
      </c>
      <c r="L29" s="100">
        <f>SUM(F29:K29)</f>
        <v>10</v>
      </c>
      <c r="M29" s="101">
        <v>1</v>
      </c>
      <c r="N29" s="71">
        <f>L29*M29*D29</f>
        <v>920</v>
      </c>
      <c r="O29" s="102">
        <v>0.6</v>
      </c>
      <c r="P29" s="102">
        <v>0.4</v>
      </c>
      <c r="Q29" s="102">
        <v>0.25</v>
      </c>
      <c r="R29" s="74">
        <v>7.75</v>
      </c>
      <c r="S29" s="102">
        <f>R29*D29</f>
        <v>713</v>
      </c>
      <c r="T29" s="74">
        <v>6.85</v>
      </c>
      <c r="U29" s="102">
        <f>T29*D29</f>
        <v>630.2</v>
      </c>
    </row>
    <row r="30" ht="25" customHeight="1" spans="1:21">
      <c r="A30" s="74">
        <v>1647637</v>
      </c>
      <c r="B30" s="74" t="s">
        <v>34</v>
      </c>
      <c r="C30" s="68" t="s">
        <v>45</v>
      </c>
      <c r="D30" s="75">
        <v>92</v>
      </c>
      <c r="E30" s="74" t="s">
        <v>38</v>
      </c>
      <c r="F30" s="74">
        <v>1</v>
      </c>
      <c r="G30" s="74">
        <v>3</v>
      </c>
      <c r="H30" s="74">
        <v>3</v>
      </c>
      <c r="I30" s="74">
        <v>2</v>
      </c>
      <c r="J30" s="74">
        <v>1</v>
      </c>
      <c r="K30" s="74">
        <v>0</v>
      </c>
      <c r="L30" s="100">
        <f>SUM(F30:K30)</f>
        <v>10</v>
      </c>
      <c r="M30" s="101">
        <v>1</v>
      </c>
      <c r="N30" s="71">
        <f>L30*M30*D30</f>
        <v>920</v>
      </c>
      <c r="O30" s="102">
        <v>0.6</v>
      </c>
      <c r="P30" s="102">
        <v>0.4</v>
      </c>
      <c r="Q30" s="102">
        <v>0.25</v>
      </c>
      <c r="R30" s="74">
        <v>7.75</v>
      </c>
      <c r="S30" s="102">
        <f>R30*D30</f>
        <v>713</v>
      </c>
      <c r="T30" s="74">
        <v>6.85</v>
      </c>
      <c r="U30" s="102">
        <f>T30*D30</f>
        <v>630.2</v>
      </c>
    </row>
    <row r="31" ht="25" customHeight="1" spans="1:21">
      <c r="A31" s="76" t="s">
        <v>39</v>
      </c>
      <c r="B31" s="63"/>
      <c r="C31" s="64"/>
      <c r="D31" s="77">
        <f>SUM(D29:D30)</f>
        <v>184</v>
      </c>
      <c r="E31" s="63"/>
      <c r="F31" s="63"/>
      <c r="G31" s="63"/>
      <c r="H31" s="63"/>
      <c r="I31" s="63"/>
      <c r="J31" s="63"/>
      <c r="K31" s="63"/>
      <c r="L31" s="92"/>
      <c r="M31" s="63"/>
      <c r="N31" s="103">
        <f>SUM(N29:N30)</f>
        <v>1840</v>
      </c>
      <c r="O31" s="63"/>
      <c r="P31" s="63"/>
      <c r="Q31" s="63"/>
      <c r="R31" s="106"/>
      <c r="S31" s="76">
        <f>SUM(S29:S30)</f>
        <v>1426</v>
      </c>
      <c r="T31" s="73"/>
      <c r="U31" s="76">
        <f>SUM(U29:U30)</f>
        <v>1260.4</v>
      </c>
    </row>
    <row r="32" ht="25" customHeight="1" spans="1:14">
      <c r="A32" s="44"/>
      <c r="C32" s="40"/>
      <c r="F32" s="44"/>
      <c r="G32" s="44"/>
      <c r="H32" s="44"/>
      <c r="I32" s="44"/>
      <c r="J32" s="44"/>
      <c r="K32" s="44"/>
      <c r="N32" s="40"/>
    </row>
    <row r="33" ht="50" customHeight="1" spans="1:21">
      <c r="A33" s="66" t="s">
        <v>7</v>
      </c>
      <c r="B33" s="67" t="s">
        <v>8</v>
      </c>
      <c r="C33" s="68" t="s">
        <v>9</v>
      </c>
      <c r="D33" s="69" t="s">
        <v>10</v>
      </c>
      <c r="E33" s="67" t="s">
        <v>11</v>
      </c>
      <c r="F33" s="78" t="s">
        <v>46</v>
      </c>
      <c r="G33" s="70"/>
      <c r="H33" s="70"/>
      <c r="I33" s="70"/>
      <c r="J33" s="70"/>
      <c r="K33" s="95"/>
      <c r="L33" s="96" t="s">
        <v>12</v>
      </c>
      <c r="M33" s="73"/>
      <c r="N33" s="71"/>
      <c r="O33" s="97" t="s">
        <v>13</v>
      </c>
      <c r="P33" s="98"/>
      <c r="Q33" s="105"/>
      <c r="R33" s="67" t="s">
        <v>14</v>
      </c>
      <c r="S33" s="67" t="s">
        <v>15</v>
      </c>
      <c r="T33" s="67" t="s">
        <v>16</v>
      </c>
      <c r="U33" s="67" t="s">
        <v>17</v>
      </c>
    </row>
    <row r="34" ht="65" customHeight="1" spans="1:21">
      <c r="A34" s="66"/>
      <c r="B34" s="67"/>
      <c r="C34" s="71" t="s">
        <v>18</v>
      </c>
      <c r="D34" s="72" t="s">
        <v>19</v>
      </c>
      <c r="E34" s="73" t="s">
        <v>20</v>
      </c>
      <c r="F34" s="68" t="s">
        <v>21</v>
      </c>
      <c r="G34" s="68" t="s">
        <v>22</v>
      </c>
      <c r="H34" s="68" t="s">
        <v>23</v>
      </c>
      <c r="I34" s="68" t="s">
        <v>24</v>
      </c>
      <c r="J34" s="68" t="s">
        <v>25</v>
      </c>
      <c r="K34" s="68" t="s">
        <v>26</v>
      </c>
      <c r="L34" s="99" t="s">
        <v>27</v>
      </c>
      <c r="M34" s="66" t="s">
        <v>28</v>
      </c>
      <c r="N34" s="71" t="s">
        <v>29</v>
      </c>
      <c r="O34" s="67" t="s">
        <v>30</v>
      </c>
      <c r="P34" s="67" t="s">
        <v>31</v>
      </c>
      <c r="Q34" s="67" t="s">
        <v>32</v>
      </c>
      <c r="R34" s="73" t="s">
        <v>33</v>
      </c>
      <c r="S34" s="73" t="s">
        <v>33</v>
      </c>
      <c r="T34" s="73" t="s">
        <v>33</v>
      </c>
      <c r="U34" s="73" t="s">
        <v>33</v>
      </c>
    </row>
    <row r="35" ht="25" customHeight="1" spans="1:21">
      <c r="A35" s="74">
        <v>1647636</v>
      </c>
      <c r="B35" s="74" t="s">
        <v>34</v>
      </c>
      <c r="C35" s="68" t="s">
        <v>42</v>
      </c>
      <c r="D35" s="75">
        <v>110</v>
      </c>
      <c r="E35" s="74" t="s">
        <v>36</v>
      </c>
      <c r="F35" s="74">
        <v>1</v>
      </c>
      <c r="G35" s="74">
        <v>3</v>
      </c>
      <c r="H35" s="74">
        <v>3</v>
      </c>
      <c r="I35" s="74">
        <v>2</v>
      </c>
      <c r="J35" s="74">
        <v>1</v>
      </c>
      <c r="K35" s="74">
        <v>0</v>
      </c>
      <c r="L35" s="100">
        <f>SUM(F35:K35)</f>
        <v>10</v>
      </c>
      <c r="M35" s="101">
        <v>1</v>
      </c>
      <c r="N35" s="71">
        <f>L35*M35*D35</f>
        <v>1100</v>
      </c>
      <c r="O35" s="102">
        <v>0.6</v>
      </c>
      <c r="P35" s="102">
        <v>0.4</v>
      </c>
      <c r="Q35" s="102">
        <v>0.25</v>
      </c>
      <c r="R35" s="74">
        <v>7.75</v>
      </c>
      <c r="S35" s="102">
        <f>R35*D35</f>
        <v>852.5</v>
      </c>
      <c r="T35" s="74">
        <v>6.85</v>
      </c>
      <c r="U35" s="102">
        <f>T35*D35</f>
        <v>753.5</v>
      </c>
    </row>
    <row r="36" ht="25" customHeight="1" spans="1:21">
      <c r="A36" s="74">
        <v>1647636</v>
      </c>
      <c r="B36" s="74" t="s">
        <v>34</v>
      </c>
      <c r="C36" s="68" t="s">
        <v>47</v>
      </c>
      <c r="D36" s="75">
        <v>108</v>
      </c>
      <c r="E36" s="74" t="s">
        <v>38</v>
      </c>
      <c r="F36" s="79">
        <v>1</v>
      </c>
      <c r="G36" s="79">
        <v>2</v>
      </c>
      <c r="H36" s="79">
        <v>3</v>
      </c>
      <c r="I36" s="79">
        <v>2</v>
      </c>
      <c r="J36" s="79">
        <v>1</v>
      </c>
      <c r="K36" s="79">
        <v>1</v>
      </c>
      <c r="L36" s="100">
        <f>SUM(F36:K36)</f>
        <v>10</v>
      </c>
      <c r="M36" s="101">
        <v>1</v>
      </c>
      <c r="N36" s="71">
        <f>L36*M36*D36</f>
        <v>1080</v>
      </c>
      <c r="O36" s="102">
        <v>0.6</v>
      </c>
      <c r="P36" s="102">
        <v>0.4</v>
      </c>
      <c r="Q36" s="102">
        <v>0.25</v>
      </c>
      <c r="R36" s="74">
        <v>7.75</v>
      </c>
      <c r="S36" s="102">
        <f>R36*D36</f>
        <v>837</v>
      </c>
      <c r="T36" s="74">
        <v>6.85</v>
      </c>
      <c r="U36" s="102">
        <f>T36*D36</f>
        <v>739.8</v>
      </c>
    </row>
    <row r="37" ht="25" customHeight="1" spans="1:21">
      <c r="A37" s="76" t="s">
        <v>39</v>
      </c>
      <c r="B37" s="63"/>
      <c r="C37" s="64"/>
      <c r="D37" s="77">
        <f>SUM(D35:D36)</f>
        <v>218</v>
      </c>
      <c r="E37" s="63"/>
      <c r="F37" s="63"/>
      <c r="G37" s="63"/>
      <c r="H37" s="63"/>
      <c r="I37" s="63"/>
      <c r="J37" s="63"/>
      <c r="K37" s="63"/>
      <c r="L37" s="92"/>
      <c r="M37" s="63"/>
      <c r="N37" s="103">
        <f>SUM(N35:N36)</f>
        <v>2180</v>
      </c>
      <c r="O37" s="63"/>
      <c r="P37" s="63"/>
      <c r="Q37" s="63"/>
      <c r="R37" s="106"/>
      <c r="S37" s="76">
        <f>SUM(S35:S36)</f>
        <v>1689.5</v>
      </c>
      <c r="T37" s="73"/>
      <c r="U37" s="76">
        <f>SUM(U35:U36)</f>
        <v>1493.3</v>
      </c>
    </row>
    <row r="38" ht="25" customHeight="1" spans="1:14">
      <c r="A38" s="44"/>
      <c r="C38" s="40"/>
      <c r="F38" s="44"/>
      <c r="G38" s="44"/>
      <c r="H38" s="44"/>
      <c r="I38" s="44"/>
      <c r="J38" s="44"/>
      <c r="K38" s="44"/>
      <c r="N38" s="40"/>
    </row>
    <row r="39" ht="25" customHeight="1" spans="1:14">
      <c r="A39" s="44"/>
      <c r="C39" s="40"/>
      <c r="F39" s="44"/>
      <c r="G39" s="44"/>
      <c r="H39" s="44"/>
      <c r="I39" s="44"/>
      <c r="J39" s="44"/>
      <c r="K39" s="44"/>
      <c r="N39" s="40"/>
    </row>
    <row r="40" ht="25" customHeight="1" spans="1:14">
      <c r="A40" s="44"/>
      <c r="C40" s="40"/>
      <c r="F40" s="44"/>
      <c r="G40" s="44"/>
      <c r="H40" s="44"/>
      <c r="I40" s="44"/>
      <c r="J40" s="44"/>
      <c r="K40" s="44"/>
      <c r="N40" s="40"/>
    </row>
    <row r="41" ht="25" customHeight="1" spans="1:14">
      <c r="A41" s="44"/>
      <c r="C41" s="40"/>
      <c r="F41" s="44"/>
      <c r="G41" s="44"/>
      <c r="H41" s="44"/>
      <c r="I41" s="44"/>
      <c r="J41" s="44"/>
      <c r="K41" s="44"/>
      <c r="N41" s="40"/>
    </row>
    <row r="42" ht="25" customHeight="1" spans="1:14">
      <c r="A42" s="44"/>
      <c r="C42" s="40"/>
      <c r="F42" s="44"/>
      <c r="G42" s="44"/>
      <c r="H42" s="44"/>
      <c r="I42" s="44"/>
      <c r="J42" s="44"/>
      <c r="K42" s="44"/>
      <c r="N42" s="40"/>
    </row>
    <row r="43" ht="25" customHeight="1" spans="1:14">
      <c r="A43" s="44"/>
      <c r="C43" s="40"/>
      <c r="F43" s="44"/>
      <c r="G43" s="44"/>
      <c r="H43" s="44"/>
      <c r="I43" s="44"/>
      <c r="J43" s="44"/>
      <c r="K43" s="44"/>
      <c r="N43" s="40"/>
    </row>
    <row r="44" ht="25" customHeight="1" spans="1:14">
      <c r="A44" s="44"/>
      <c r="C44" s="40"/>
      <c r="F44" s="44"/>
      <c r="G44" s="44"/>
      <c r="H44" s="44"/>
      <c r="I44" s="44"/>
      <c r="J44" s="44"/>
      <c r="K44" s="44"/>
      <c r="N44" s="40"/>
    </row>
    <row r="45" ht="25" customHeight="1" spans="1:14">
      <c r="A45" s="44"/>
      <c r="C45" s="40"/>
      <c r="F45" s="44"/>
      <c r="G45" s="44"/>
      <c r="H45" s="44"/>
      <c r="I45" s="44"/>
      <c r="J45" s="44"/>
      <c r="K45" s="44"/>
      <c r="N45" s="40"/>
    </row>
    <row r="46" ht="25" customHeight="1" spans="1:14">
      <c r="A46" s="44"/>
      <c r="C46" s="40"/>
      <c r="F46" s="44"/>
      <c r="G46" s="44"/>
      <c r="H46" s="44"/>
      <c r="I46" s="44"/>
      <c r="J46" s="44"/>
      <c r="K46" s="44"/>
      <c r="N46" s="40"/>
    </row>
    <row r="47" ht="25" customHeight="1" spans="1:14">
      <c r="A47" s="44"/>
      <c r="C47" s="40"/>
      <c r="F47" s="44"/>
      <c r="G47" s="44"/>
      <c r="H47" s="44"/>
      <c r="I47" s="44"/>
      <c r="J47" s="44"/>
      <c r="K47" s="44"/>
      <c r="N47" s="40"/>
    </row>
    <row r="48" ht="25" customHeight="1" spans="1:14">
      <c r="A48" s="44"/>
      <c r="C48" s="40"/>
      <c r="F48" s="44"/>
      <c r="G48" s="44"/>
      <c r="H48" s="44"/>
      <c r="I48" s="44"/>
      <c r="J48" s="44"/>
      <c r="K48" s="44"/>
      <c r="N48" s="40"/>
    </row>
    <row r="49" ht="25" customHeight="1" spans="1:14">
      <c r="A49" s="44"/>
      <c r="C49" s="40"/>
      <c r="F49" s="44"/>
      <c r="G49" s="44"/>
      <c r="H49" s="44"/>
      <c r="I49" s="44"/>
      <c r="J49" s="44"/>
      <c r="K49" s="44"/>
      <c r="N49" s="40"/>
    </row>
    <row r="50" ht="25" customHeight="1" spans="1:14">
      <c r="A50" s="44"/>
      <c r="C50" s="40"/>
      <c r="F50" s="44"/>
      <c r="G50" s="44"/>
      <c r="H50" s="44"/>
      <c r="I50" s="44"/>
      <c r="J50" s="44"/>
      <c r="K50" s="44"/>
      <c r="N50" s="40"/>
    </row>
    <row r="51" ht="25" customHeight="1" spans="1:14">
      <c r="A51" s="44"/>
      <c r="C51" s="40"/>
      <c r="F51" s="44"/>
      <c r="G51" s="44"/>
      <c r="H51" s="44"/>
      <c r="I51" s="44"/>
      <c r="J51" s="44"/>
      <c r="K51" s="44"/>
      <c r="N51" s="40"/>
    </row>
    <row r="52" ht="25" customHeight="1" spans="1:14">
      <c r="A52" s="44"/>
      <c r="C52" s="40"/>
      <c r="F52" s="44"/>
      <c r="G52" s="44"/>
      <c r="H52" s="44"/>
      <c r="I52" s="44"/>
      <c r="J52" s="44"/>
      <c r="K52" s="44"/>
      <c r="N52" s="40"/>
    </row>
    <row r="53" ht="25" customHeight="1" spans="1:14">
      <c r="A53" s="44"/>
      <c r="C53" s="40"/>
      <c r="F53" s="44"/>
      <c r="G53" s="44"/>
      <c r="H53" s="44"/>
      <c r="I53" s="44"/>
      <c r="J53" s="44"/>
      <c r="K53" s="44"/>
      <c r="N53" s="40"/>
    </row>
    <row r="54" ht="25" customHeight="1" spans="1:14">
      <c r="A54" s="44"/>
      <c r="C54" s="40"/>
      <c r="F54" s="44"/>
      <c r="G54" s="44"/>
      <c r="H54" s="44"/>
      <c r="I54" s="44"/>
      <c r="J54" s="44"/>
      <c r="K54" s="44"/>
      <c r="N54" s="40"/>
    </row>
    <row r="55" ht="25" customHeight="1" spans="1:14">
      <c r="A55" s="44"/>
      <c r="C55" s="40"/>
      <c r="F55" s="44"/>
      <c r="G55" s="44"/>
      <c r="H55" s="44"/>
      <c r="I55" s="44"/>
      <c r="J55" s="44"/>
      <c r="K55" s="44"/>
      <c r="N55" s="40"/>
    </row>
    <row r="56" ht="25" customHeight="1" spans="1:14">
      <c r="A56" s="44"/>
      <c r="C56" s="40"/>
      <c r="F56" s="44"/>
      <c r="G56" s="44"/>
      <c r="H56" s="44"/>
      <c r="I56" s="44"/>
      <c r="J56" s="44"/>
      <c r="K56" s="44"/>
      <c r="N56" s="40"/>
    </row>
    <row r="57" ht="25" customHeight="1" spans="1:14">
      <c r="A57" s="44"/>
      <c r="C57" s="40"/>
      <c r="F57" s="44"/>
      <c r="G57" s="44"/>
      <c r="H57" s="44"/>
      <c r="I57" s="44"/>
      <c r="J57" s="44"/>
      <c r="K57" s="44"/>
      <c r="N57" s="40"/>
    </row>
    <row r="58" ht="25" customHeight="1" spans="1:14">
      <c r="A58" s="44"/>
      <c r="C58" s="40"/>
      <c r="F58" s="44"/>
      <c r="G58" s="44"/>
      <c r="H58" s="44"/>
      <c r="I58" s="44"/>
      <c r="J58" s="44"/>
      <c r="K58" s="44"/>
      <c r="N58" s="40"/>
    </row>
    <row r="59" ht="25" customHeight="1" spans="1:14">
      <c r="A59" s="44"/>
      <c r="C59" s="40"/>
      <c r="F59" s="44"/>
      <c r="G59" s="44"/>
      <c r="H59" s="44"/>
      <c r="I59" s="44"/>
      <c r="J59" s="44"/>
      <c r="K59" s="44"/>
      <c r="N59" s="40"/>
    </row>
    <row r="60" ht="25" customHeight="1" spans="1:14">
      <c r="A60" s="44"/>
      <c r="C60" s="40"/>
      <c r="F60" s="44"/>
      <c r="G60" s="44"/>
      <c r="H60" s="44"/>
      <c r="I60" s="44"/>
      <c r="J60" s="44"/>
      <c r="K60" s="44"/>
      <c r="N60" s="40"/>
    </row>
    <row r="61" ht="25" customHeight="1" spans="1:14">
      <c r="A61" s="44"/>
      <c r="C61" s="40"/>
      <c r="F61" s="44"/>
      <c r="G61" s="44"/>
      <c r="H61" s="44"/>
      <c r="I61" s="44"/>
      <c r="J61" s="44"/>
      <c r="K61" s="44"/>
      <c r="N61" s="40"/>
    </row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</sheetData>
  <mergeCells count="47">
    <mergeCell ref="A1:T1"/>
    <mergeCell ref="A2:T2"/>
    <mergeCell ref="A3:T3"/>
    <mergeCell ref="A5:T5"/>
    <mergeCell ref="B7:E7"/>
    <mergeCell ref="A8:N8"/>
    <mergeCell ref="O8:U8"/>
    <mergeCell ref="F9:K9"/>
    <mergeCell ref="L9:N9"/>
    <mergeCell ref="O9:Q9"/>
    <mergeCell ref="B13:C13"/>
    <mergeCell ref="E13:M13"/>
    <mergeCell ref="O13:Q13"/>
    <mergeCell ref="F15:K15"/>
    <mergeCell ref="L15:N15"/>
    <mergeCell ref="O15:Q15"/>
    <mergeCell ref="B19:C19"/>
    <mergeCell ref="E19:M19"/>
    <mergeCell ref="O19:Q19"/>
    <mergeCell ref="F21:K21"/>
    <mergeCell ref="L21:N21"/>
    <mergeCell ref="O21:Q21"/>
    <mergeCell ref="B25:C25"/>
    <mergeCell ref="E25:M25"/>
    <mergeCell ref="O25:Q25"/>
    <mergeCell ref="F27:K27"/>
    <mergeCell ref="L27:N27"/>
    <mergeCell ref="O27:Q27"/>
    <mergeCell ref="B31:C31"/>
    <mergeCell ref="E31:M31"/>
    <mergeCell ref="O31:Q31"/>
    <mergeCell ref="F33:K33"/>
    <mergeCell ref="L33:N33"/>
    <mergeCell ref="O33:Q33"/>
    <mergeCell ref="B37:C37"/>
    <mergeCell ref="E37:M37"/>
    <mergeCell ref="O37:Q37"/>
    <mergeCell ref="A9:A10"/>
    <mergeCell ref="A15:A16"/>
    <mergeCell ref="A21:A22"/>
    <mergeCell ref="A27:A28"/>
    <mergeCell ref="A33:A34"/>
    <mergeCell ref="B9:B10"/>
    <mergeCell ref="B15:B16"/>
    <mergeCell ref="B21:B22"/>
    <mergeCell ref="B27:B28"/>
    <mergeCell ref="B33:B34"/>
  </mergeCells>
  <pageMargins left="0.550694444444444" right="0.0381944444444444" top="0.118055555555556" bottom="0" header="0.5" footer="0.5"/>
  <pageSetup paperSize="9" scale="58" orientation="landscape"/>
  <headerFooter/>
  <ignoredErrors>
    <ignoredError sqref="L11:L12 N12:Q12 S11:S12 U11:X12 N11:P11 A13:X13 A1:X10 W14:X61 A62:X9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zoomScale="120" zoomScaleNormal="120" workbookViewId="0">
      <selection activeCell="D5" sqref="D5:D14"/>
    </sheetView>
  </sheetViews>
  <sheetFormatPr defaultColWidth="9.14545454545454" defaultRowHeight="17.5"/>
  <cols>
    <col min="1" max="1" width="18" style="3" customWidth="1"/>
    <col min="2" max="2" width="16.6636363636364" style="4" customWidth="1"/>
    <col min="3" max="3" width="28.8090909090909" style="4" customWidth="1"/>
    <col min="4" max="4" width="29" style="4" customWidth="1"/>
    <col min="5" max="10" width="9.14545454545454" style="4" customWidth="1"/>
    <col min="11" max="11" width="10.8545454545455" style="4" customWidth="1"/>
    <col min="12" max="12" width="11" style="4" customWidth="1"/>
    <col min="13" max="16" width="10.7181818181818" style="2" customWidth="1"/>
    <col min="17" max="17" width="10.7181818181818" style="5" customWidth="1"/>
    <col min="18" max="19" width="10.7181818181818" style="2" hidden="1" customWidth="1"/>
    <col min="20" max="20" width="10.7181818181818" style="5" hidden="1" customWidth="1"/>
    <col min="21" max="21" width="10.7181818181818" style="2" customWidth="1"/>
    <col min="22" max="16384" width="9.14545454545454" style="4"/>
  </cols>
  <sheetData>
    <row r="1" spans="1:20">
      <c r="A1" s="6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29"/>
      <c r="R1" s="7"/>
      <c r="S1" s="7"/>
      <c r="T1" s="29"/>
    </row>
    <row r="2" ht="15" customHeight="1" spans="1:20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9"/>
      <c r="R2" s="7"/>
      <c r="S2" s="7"/>
      <c r="T2" s="29"/>
    </row>
    <row r="3" s="1" customFormat="1" ht="40" customHeight="1" spans="1:21">
      <c r="A3" s="8" t="s">
        <v>48</v>
      </c>
      <c r="B3" s="8" t="s">
        <v>49</v>
      </c>
      <c r="C3" s="8" t="s">
        <v>50</v>
      </c>
      <c r="D3" s="8" t="s">
        <v>51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52</v>
      </c>
      <c r="J3" s="8" t="s">
        <v>26</v>
      </c>
      <c r="K3" s="8" t="s">
        <v>53</v>
      </c>
      <c r="L3" s="8" t="s">
        <v>54</v>
      </c>
      <c r="M3" s="8" t="s">
        <v>55</v>
      </c>
      <c r="N3" s="8" t="s">
        <v>56</v>
      </c>
      <c r="O3" s="18" t="s">
        <v>57</v>
      </c>
      <c r="P3" s="19"/>
      <c r="Q3" s="30"/>
      <c r="R3" s="19"/>
      <c r="S3" s="19"/>
      <c r="T3" s="31"/>
      <c r="U3" s="32" t="s">
        <v>58</v>
      </c>
    </row>
    <row r="4" s="1" customFormat="1" ht="40" customHeight="1" spans="1:2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0" t="s">
        <v>59</v>
      </c>
      <c r="P4" s="21"/>
      <c r="Q4" s="33"/>
      <c r="R4" s="20"/>
      <c r="S4" s="21"/>
      <c r="T4" s="34"/>
      <c r="U4" s="35"/>
    </row>
    <row r="5" s="2" customFormat="1" ht="30" customHeight="1" spans="1:23">
      <c r="A5" s="10" t="s">
        <v>60</v>
      </c>
      <c r="B5" s="10" t="s">
        <v>61</v>
      </c>
      <c r="C5" s="11" t="s">
        <v>62</v>
      </c>
      <c r="D5" s="10" t="s">
        <v>63</v>
      </c>
      <c r="E5" s="12">
        <v>17</v>
      </c>
      <c r="F5" s="12">
        <v>51</v>
      </c>
      <c r="G5" s="12">
        <v>51</v>
      </c>
      <c r="H5" s="12">
        <v>34</v>
      </c>
      <c r="I5" s="12">
        <v>17</v>
      </c>
      <c r="J5" s="22"/>
      <c r="K5" s="12">
        <v>170</v>
      </c>
      <c r="L5" s="12">
        <v>330</v>
      </c>
      <c r="M5" s="23">
        <v>10</v>
      </c>
      <c r="N5" s="24">
        <f>K5/M5</f>
        <v>17</v>
      </c>
      <c r="O5" s="25">
        <v>1</v>
      </c>
      <c r="P5" s="26">
        <f>M5*O5</f>
        <v>10</v>
      </c>
      <c r="Q5" s="36">
        <v>17</v>
      </c>
      <c r="R5" s="26"/>
      <c r="S5" s="26"/>
      <c r="T5" s="37"/>
      <c r="U5" s="26">
        <f>(P5*Q5)+(S5*T5)</f>
        <v>170</v>
      </c>
      <c r="W5" s="2">
        <f>K5-U5</f>
        <v>0</v>
      </c>
    </row>
    <row r="6" s="2" customFormat="1" ht="30" customHeight="1" spans="1:23">
      <c r="A6" s="13"/>
      <c r="B6" s="13"/>
      <c r="C6" s="11" t="s">
        <v>62</v>
      </c>
      <c r="D6" s="10" t="s">
        <v>64</v>
      </c>
      <c r="E6" s="12">
        <v>16</v>
      </c>
      <c r="F6" s="12">
        <v>48</v>
      </c>
      <c r="G6" s="14">
        <v>48</v>
      </c>
      <c r="H6" s="12">
        <v>32</v>
      </c>
      <c r="I6" s="12">
        <v>16</v>
      </c>
      <c r="J6" s="22"/>
      <c r="K6" s="12">
        <v>160</v>
      </c>
      <c r="L6" s="13"/>
      <c r="M6" s="23">
        <v>10</v>
      </c>
      <c r="N6" s="24">
        <f t="shared" ref="N6:N20" si="0">K6/M6</f>
        <v>16</v>
      </c>
      <c r="O6" s="25">
        <v>1</v>
      </c>
      <c r="P6" s="26">
        <f t="shared" ref="P6:P20" si="1">M6*O6</f>
        <v>10</v>
      </c>
      <c r="Q6" s="36">
        <v>16</v>
      </c>
      <c r="R6" s="26"/>
      <c r="S6" s="26"/>
      <c r="T6" s="37"/>
      <c r="U6" s="26">
        <f t="shared" ref="U6:U20" si="2">(P6*Q6)+(S6*T6)</f>
        <v>160</v>
      </c>
      <c r="W6" s="2">
        <f t="shared" ref="W6:W20" si="3">K6-U6</f>
        <v>0</v>
      </c>
    </row>
    <row r="7" s="2" customFormat="1" ht="30" customHeight="1" spans="1:23">
      <c r="A7" s="10" t="s">
        <v>65</v>
      </c>
      <c r="B7" s="10" t="s">
        <v>61</v>
      </c>
      <c r="C7" s="11" t="s">
        <v>62</v>
      </c>
      <c r="D7" s="10" t="s">
        <v>63</v>
      </c>
      <c r="E7" s="12">
        <v>30</v>
      </c>
      <c r="F7" s="12">
        <v>90</v>
      </c>
      <c r="G7" s="12">
        <v>90</v>
      </c>
      <c r="H7" s="12">
        <v>60</v>
      </c>
      <c r="I7" s="12">
        <v>30</v>
      </c>
      <c r="J7" s="22"/>
      <c r="K7" s="12">
        <v>300</v>
      </c>
      <c r="L7" s="12">
        <v>580</v>
      </c>
      <c r="M7" s="23">
        <v>10</v>
      </c>
      <c r="N7" s="24">
        <f t="shared" si="0"/>
        <v>30</v>
      </c>
      <c r="O7" s="25">
        <v>1</v>
      </c>
      <c r="P7" s="26">
        <f t="shared" si="1"/>
        <v>10</v>
      </c>
      <c r="Q7" s="36">
        <v>30</v>
      </c>
      <c r="R7" s="26"/>
      <c r="S7" s="26"/>
      <c r="T7" s="37"/>
      <c r="U7" s="26">
        <f t="shared" si="2"/>
        <v>300</v>
      </c>
      <c r="W7" s="2">
        <f t="shared" si="3"/>
        <v>0</v>
      </c>
    </row>
    <row r="8" s="2" customFormat="1" ht="30" customHeight="1" spans="1:23">
      <c r="A8" s="13"/>
      <c r="B8" s="13"/>
      <c r="C8" s="11" t="s">
        <v>62</v>
      </c>
      <c r="D8" s="10" t="s">
        <v>64</v>
      </c>
      <c r="E8" s="12">
        <v>28</v>
      </c>
      <c r="F8" s="12">
        <v>84</v>
      </c>
      <c r="G8" s="12">
        <v>84</v>
      </c>
      <c r="H8" s="12">
        <v>56</v>
      </c>
      <c r="I8" s="12">
        <v>28</v>
      </c>
      <c r="J8" s="22"/>
      <c r="K8" s="12">
        <v>280</v>
      </c>
      <c r="L8" s="13"/>
      <c r="M8" s="23">
        <v>10</v>
      </c>
      <c r="N8" s="24">
        <f t="shared" si="0"/>
        <v>28</v>
      </c>
      <c r="O8" s="25">
        <v>1</v>
      </c>
      <c r="P8" s="26">
        <f t="shared" si="1"/>
        <v>10</v>
      </c>
      <c r="Q8" s="36">
        <v>28</v>
      </c>
      <c r="R8" s="26"/>
      <c r="S8" s="26"/>
      <c r="T8" s="37"/>
      <c r="U8" s="26">
        <f t="shared" si="2"/>
        <v>280</v>
      </c>
      <c r="W8" s="2">
        <f t="shared" si="3"/>
        <v>0</v>
      </c>
    </row>
    <row r="9" s="2" customFormat="1" ht="30" customHeight="1" spans="1:23">
      <c r="A9" s="10" t="s">
        <v>66</v>
      </c>
      <c r="B9" s="10" t="s">
        <v>61</v>
      </c>
      <c r="C9" s="11" t="s">
        <v>62</v>
      </c>
      <c r="D9" s="10" t="s">
        <v>63</v>
      </c>
      <c r="E9" s="12">
        <v>54</v>
      </c>
      <c r="F9" s="12">
        <v>162</v>
      </c>
      <c r="G9" s="12">
        <v>162</v>
      </c>
      <c r="H9" s="12">
        <v>108</v>
      </c>
      <c r="I9" s="12">
        <v>54</v>
      </c>
      <c r="J9" s="22"/>
      <c r="K9" s="12">
        <v>540</v>
      </c>
      <c r="L9" s="27">
        <v>1120</v>
      </c>
      <c r="M9" s="23">
        <v>10</v>
      </c>
      <c r="N9" s="24">
        <f t="shared" si="0"/>
        <v>54</v>
      </c>
      <c r="O9" s="25">
        <v>1</v>
      </c>
      <c r="P9" s="26">
        <f t="shared" si="1"/>
        <v>10</v>
      </c>
      <c r="Q9" s="36">
        <v>54</v>
      </c>
      <c r="R9" s="26"/>
      <c r="S9" s="26"/>
      <c r="T9" s="37"/>
      <c r="U9" s="26">
        <f t="shared" si="2"/>
        <v>540</v>
      </c>
      <c r="W9" s="2">
        <f t="shared" si="3"/>
        <v>0</v>
      </c>
    </row>
    <row r="10" s="2" customFormat="1" ht="30" customHeight="1" spans="1:23">
      <c r="A10" s="13"/>
      <c r="B10" s="13"/>
      <c r="C10" s="11" t="s">
        <v>62</v>
      </c>
      <c r="D10" s="10" t="s">
        <v>64</v>
      </c>
      <c r="E10" s="12">
        <v>58</v>
      </c>
      <c r="F10" s="12">
        <v>174</v>
      </c>
      <c r="G10" s="12">
        <v>174</v>
      </c>
      <c r="H10" s="12">
        <v>116</v>
      </c>
      <c r="I10" s="12">
        <v>58</v>
      </c>
      <c r="J10" s="22"/>
      <c r="K10" s="12">
        <v>580</v>
      </c>
      <c r="L10" s="13"/>
      <c r="M10" s="23">
        <v>10</v>
      </c>
      <c r="N10" s="24">
        <f t="shared" si="0"/>
        <v>58</v>
      </c>
      <c r="O10" s="25">
        <v>1</v>
      </c>
      <c r="P10" s="26">
        <f t="shared" si="1"/>
        <v>10</v>
      </c>
      <c r="Q10" s="36">
        <f>K10/P10</f>
        <v>58</v>
      </c>
      <c r="R10" s="26"/>
      <c r="S10" s="26"/>
      <c r="T10" s="37"/>
      <c r="U10" s="26">
        <f t="shared" si="2"/>
        <v>580</v>
      </c>
      <c r="W10" s="2">
        <f t="shared" si="3"/>
        <v>0</v>
      </c>
    </row>
    <row r="11" s="2" customFormat="1" ht="30" customHeight="1" spans="1:23">
      <c r="A11" s="15" t="s">
        <v>67</v>
      </c>
      <c r="B11" s="10" t="s">
        <v>61</v>
      </c>
      <c r="C11" s="11" t="s">
        <v>62</v>
      </c>
      <c r="D11" s="10" t="s">
        <v>63</v>
      </c>
      <c r="E11" s="12">
        <v>45</v>
      </c>
      <c r="F11" s="12">
        <v>135</v>
      </c>
      <c r="G11" s="12">
        <v>135</v>
      </c>
      <c r="H11" s="12">
        <v>90</v>
      </c>
      <c r="I11" s="12">
        <v>45</v>
      </c>
      <c r="J11" s="22"/>
      <c r="K11" s="12">
        <v>450</v>
      </c>
      <c r="L11" s="12">
        <v>900</v>
      </c>
      <c r="M11" s="23">
        <v>10</v>
      </c>
      <c r="N11" s="24">
        <f t="shared" si="0"/>
        <v>45</v>
      </c>
      <c r="O11" s="25">
        <v>1</v>
      </c>
      <c r="P11" s="26">
        <f t="shared" si="1"/>
        <v>10</v>
      </c>
      <c r="Q11" s="36">
        <v>45</v>
      </c>
      <c r="R11" s="26"/>
      <c r="S11" s="26"/>
      <c r="T11" s="37"/>
      <c r="U11" s="26">
        <f t="shared" si="2"/>
        <v>450</v>
      </c>
      <c r="W11" s="2">
        <f t="shared" si="3"/>
        <v>0</v>
      </c>
    </row>
    <row r="12" s="2" customFormat="1" ht="30" customHeight="1" spans="1:23">
      <c r="A12" s="16"/>
      <c r="B12" s="13"/>
      <c r="C12" s="11" t="s">
        <v>62</v>
      </c>
      <c r="D12" s="10" t="s">
        <v>64</v>
      </c>
      <c r="E12" s="12">
        <v>45</v>
      </c>
      <c r="F12" s="12">
        <v>135</v>
      </c>
      <c r="G12" s="12">
        <v>135</v>
      </c>
      <c r="H12" s="12">
        <v>90</v>
      </c>
      <c r="I12" s="12">
        <v>45</v>
      </c>
      <c r="J12" s="22"/>
      <c r="K12" s="12">
        <v>450</v>
      </c>
      <c r="L12" s="13"/>
      <c r="M12" s="23">
        <v>10</v>
      </c>
      <c r="N12" s="24">
        <f t="shared" si="0"/>
        <v>45</v>
      </c>
      <c r="O12" s="25">
        <v>1</v>
      </c>
      <c r="P12" s="26">
        <f t="shared" si="1"/>
        <v>10</v>
      </c>
      <c r="Q12" s="36">
        <v>45</v>
      </c>
      <c r="R12" s="26"/>
      <c r="S12" s="26"/>
      <c r="T12" s="37"/>
      <c r="U12" s="26">
        <f t="shared" si="2"/>
        <v>450</v>
      </c>
      <c r="W12" s="2">
        <f t="shared" si="3"/>
        <v>0</v>
      </c>
    </row>
    <row r="13" s="2" customFormat="1" ht="30" customHeight="1" spans="1:23">
      <c r="A13" s="15" t="s">
        <v>68</v>
      </c>
      <c r="B13" s="10" t="s">
        <v>61</v>
      </c>
      <c r="C13" s="17" t="s">
        <v>69</v>
      </c>
      <c r="D13" s="10" t="s">
        <v>63</v>
      </c>
      <c r="E13" s="12">
        <v>54</v>
      </c>
      <c r="F13" s="12">
        <v>108</v>
      </c>
      <c r="G13" s="12">
        <v>162</v>
      </c>
      <c r="H13" s="12">
        <v>108</v>
      </c>
      <c r="I13" s="12">
        <v>54</v>
      </c>
      <c r="J13" s="12">
        <v>54</v>
      </c>
      <c r="K13" s="12">
        <v>540</v>
      </c>
      <c r="L13" s="27">
        <v>1070</v>
      </c>
      <c r="M13" s="23">
        <v>10</v>
      </c>
      <c r="N13" s="24">
        <f t="shared" si="0"/>
        <v>54</v>
      </c>
      <c r="O13" s="25">
        <v>1</v>
      </c>
      <c r="P13" s="26">
        <f t="shared" si="1"/>
        <v>10</v>
      </c>
      <c r="Q13" s="36">
        <v>54</v>
      </c>
      <c r="R13" s="26"/>
      <c r="S13" s="26"/>
      <c r="T13" s="37"/>
      <c r="U13" s="26">
        <f t="shared" si="2"/>
        <v>540</v>
      </c>
      <c r="W13" s="2">
        <f t="shared" si="3"/>
        <v>0</v>
      </c>
    </row>
    <row r="14" s="2" customFormat="1" ht="30" customHeight="1" spans="1:23">
      <c r="A14" s="16"/>
      <c r="B14" s="13"/>
      <c r="C14" s="17" t="s">
        <v>69</v>
      </c>
      <c r="D14" s="10" t="s">
        <v>70</v>
      </c>
      <c r="E14" s="12">
        <v>53</v>
      </c>
      <c r="F14" s="12">
        <v>106</v>
      </c>
      <c r="G14" s="12">
        <v>159</v>
      </c>
      <c r="H14" s="12">
        <v>106</v>
      </c>
      <c r="I14" s="12">
        <v>53</v>
      </c>
      <c r="J14" s="12">
        <v>53</v>
      </c>
      <c r="K14" s="12">
        <v>530</v>
      </c>
      <c r="L14" s="13"/>
      <c r="M14" s="23">
        <v>10</v>
      </c>
      <c r="N14" s="24">
        <f t="shared" si="0"/>
        <v>53</v>
      </c>
      <c r="O14" s="25">
        <v>1</v>
      </c>
      <c r="P14" s="26">
        <f t="shared" si="1"/>
        <v>10</v>
      </c>
      <c r="Q14" s="36">
        <v>53</v>
      </c>
      <c r="R14" s="26"/>
      <c r="S14" s="26"/>
      <c r="T14" s="37"/>
      <c r="U14" s="26">
        <f t="shared" si="2"/>
        <v>530</v>
      </c>
      <c r="W14" s="2">
        <f t="shared" si="3"/>
        <v>0</v>
      </c>
    </row>
    <row r="15" spans="14:20">
      <c r="N15" s="28">
        <f>SUM(N5:N14)</f>
        <v>400</v>
      </c>
      <c r="Q15" s="5">
        <f>SUM(Q5:Q14)</f>
        <v>400</v>
      </c>
      <c r="T15" s="5">
        <f>SUM(T5:T14)</f>
        <v>0</v>
      </c>
    </row>
  </sheetData>
  <mergeCells count="35">
    <mergeCell ref="O3:Q3"/>
    <mergeCell ref="R3:T3"/>
    <mergeCell ref="O4:Q4"/>
    <mergeCell ref="R4:T4"/>
    <mergeCell ref="A3:A4"/>
    <mergeCell ref="A5:A6"/>
    <mergeCell ref="A7:A8"/>
    <mergeCell ref="A9:A10"/>
    <mergeCell ref="A11:A12"/>
    <mergeCell ref="A13:A14"/>
    <mergeCell ref="B3:B4"/>
    <mergeCell ref="B5:B6"/>
    <mergeCell ref="B7:B8"/>
    <mergeCell ref="B9:B10"/>
    <mergeCell ref="B11:B12"/>
    <mergeCell ref="B13:B1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6"/>
    <mergeCell ref="L7:L8"/>
    <mergeCell ref="L9:L10"/>
    <mergeCell ref="L11:L12"/>
    <mergeCell ref="L13:L14"/>
    <mergeCell ref="M3:M4"/>
    <mergeCell ref="N3:N4"/>
    <mergeCell ref="U3:U4"/>
    <mergeCell ref="A1:T2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2025-07-18T07:46:47Z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855D2F0A8B4247358887A59EC8C5DA63_13</vt:lpwstr>
  </property>
  <property fmtid="{D5CDD505-2E9C-101B-9397-08002B2CF9AE}" pid="3" name="KSOProductBuildVer">
    <vt:lpwstr>2052-12.1.0.21915</vt:lpwstr>
  </property>
</Properties>
</file>