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372"/>
  </bookViews>
  <sheets>
    <sheet name="6.24" sheetId="2" r:id="rId1"/>
    <sheet name="数量配比" sheetId="3" r:id="rId2"/>
  </sheets>
  <definedNames>
    <definedName name="_xlnm.Print_Area" localSheetId="0">'6.24'!$A$1:$H$20</definedName>
    <definedName name="_xlnm.Print_Area" localSheetId="1">数量配比!#REF!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<sst xmlns="http://schemas.openxmlformats.org/spreadsheetml/2006/main" count="122" uniqueCount="59">
  <si>
    <r>
      <rPr>
        <sz val="16"/>
        <rFont val="Arial"/>
        <charset val="0"/>
      </rPr>
      <t>面辅材料订购单</t>
    </r>
  </si>
  <si>
    <t>供方：RECALL</t>
  </si>
  <si>
    <t>款号：</t>
  </si>
  <si>
    <r>
      <rPr>
        <sz val="14"/>
        <rFont val="Calibri"/>
        <charset val="0"/>
      </rPr>
      <t>KAROK-AW25</t>
    </r>
    <r>
      <rPr>
        <sz val="14"/>
        <rFont val="宋体"/>
        <charset val="0"/>
      </rPr>
      <t>加单</t>
    </r>
  </si>
  <si>
    <t>需方：江苏国泰华盛实业有限公司</t>
  </si>
  <si>
    <t>客户：</t>
  </si>
  <si>
    <t>LC WAIKIKI</t>
  </si>
  <si>
    <t>江苏国泰华盛实业有限公司</t>
  </si>
  <si>
    <t>现需方向供方订购下列辅料：</t>
  </si>
  <si>
    <r>
      <rPr>
        <sz val="10"/>
        <color indexed="8"/>
        <rFont val="Arial"/>
        <charset val="0"/>
      </rPr>
      <t>款号</t>
    </r>
  </si>
  <si>
    <t>名称</t>
  </si>
  <si>
    <t>图片</t>
  </si>
  <si>
    <t>编号</t>
  </si>
  <si>
    <r>
      <rPr>
        <sz val="10"/>
        <color indexed="8"/>
        <rFont val="宋体"/>
        <charset val="134"/>
      </rPr>
      <t>件数</t>
    </r>
  </si>
  <si>
    <t>单件用料</t>
  </si>
  <si>
    <t>订购数</t>
  </si>
  <si>
    <t>KAROK</t>
  </si>
  <si>
    <t>洗标</t>
  </si>
  <si>
    <t>无纺布条形唛</t>
  </si>
  <si>
    <r>
      <rPr>
        <sz val="11"/>
        <rFont val="宋体"/>
        <charset val="134"/>
      </rPr>
      <t>一</t>
    </r>
    <r>
      <rPr>
        <sz val="12"/>
        <rFont val="Calibri"/>
        <charset val="0"/>
      </rPr>
      <t>.</t>
    </r>
    <r>
      <rPr>
        <sz val="12"/>
        <rFont val="宋体"/>
        <charset val="134"/>
      </rPr>
      <t>大货必须符合</t>
    </r>
    <r>
      <rPr>
        <sz val="12"/>
        <rFont val="Calibri"/>
        <charset val="0"/>
      </rPr>
      <t>LC WAIKIKI</t>
    </r>
    <r>
      <rPr>
        <sz val="12"/>
        <rFont val="宋体"/>
        <charset val="134"/>
      </rPr>
      <t>测试要求（过检针</t>
    </r>
    <r>
      <rPr>
        <sz val="12"/>
        <rFont val="Calibri"/>
        <charset val="0"/>
      </rPr>
      <t>/</t>
    </r>
    <r>
      <rPr>
        <sz val="12"/>
        <rFont val="宋体"/>
        <charset val="134"/>
      </rPr>
      <t>环保要求）塑料类要特别注意</t>
    </r>
    <r>
      <rPr>
        <sz val="12"/>
        <rFont val="Calibri"/>
        <charset val="0"/>
      </rPr>
      <t xml:space="preserve"> </t>
    </r>
    <r>
      <rPr>
        <sz val="12"/>
        <rFont val="宋体"/>
        <charset val="134"/>
      </rPr>
      <t>邻苯二甲酸测试</t>
    </r>
  </si>
  <si>
    <r>
      <rPr>
        <sz val="11"/>
        <rFont val="宋体"/>
        <charset val="0"/>
      </rPr>
      <t>二</t>
    </r>
    <r>
      <rPr>
        <sz val="11"/>
        <rFont val="Calibri"/>
        <charset val="0"/>
      </rPr>
      <t>.</t>
    </r>
    <r>
      <rPr>
        <sz val="11"/>
        <rFont val="宋体"/>
        <charset val="0"/>
      </rPr>
      <t>大货请按</t>
    </r>
    <r>
      <rPr>
        <sz val="11"/>
        <rFont val="Calibri"/>
        <charset val="0"/>
      </rPr>
      <t>+3%</t>
    </r>
    <r>
      <rPr>
        <sz val="11"/>
        <rFont val="宋体"/>
        <charset val="0"/>
      </rPr>
      <t>发货</t>
    </r>
  </si>
  <si>
    <r>
      <rPr>
        <sz val="11"/>
        <rFont val="宋体"/>
        <charset val="134"/>
      </rPr>
      <t>三</t>
    </r>
    <r>
      <rPr>
        <sz val="11"/>
        <rFont val="Calibri"/>
        <charset val="0"/>
      </rPr>
      <t>.</t>
    </r>
    <r>
      <rPr>
        <sz val="11"/>
        <rFont val="宋体"/>
        <charset val="134"/>
      </rPr>
      <t>交货日期：</t>
    </r>
  </si>
  <si>
    <r>
      <rPr>
        <sz val="11"/>
        <rFont val="Arial"/>
        <charset val="0"/>
      </rPr>
      <t>三</t>
    </r>
    <r>
      <rPr>
        <sz val="11"/>
        <rFont val="Calibri"/>
        <charset val="0"/>
      </rPr>
      <t>.</t>
    </r>
    <r>
      <rPr>
        <sz val="11"/>
        <rFont val="宋体"/>
        <charset val="134"/>
      </rPr>
      <t>付款方式</t>
    </r>
    <r>
      <rPr>
        <sz val="11"/>
        <rFont val="Calibri"/>
        <charset val="0"/>
      </rPr>
      <t>:</t>
    </r>
    <r>
      <rPr>
        <sz val="11"/>
        <rFont val="宋体"/>
        <charset val="134"/>
      </rPr>
      <t>凭增值税发票</t>
    </r>
  </si>
  <si>
    <r>
      <rPr>
        <sz val="11"/>
        <rFont val="Arial"/>
        <charset val="0"/>
      </rPr>
      <t>四</t>
    </r>
    <r>
      <rPr>
        <sz val="11"/>
        <rFont val="Calibri"/>
        <charset val="0"/>
      </rPr>
      <t>.</t>
    </r>
    <r>
      <rPr>
        <sz val="11"/>
        <rFont val="宋体"/>
        <charset val="134"/>
      </rPr>
      <t>运输方式及费用</t>
    </r>
    <r>
      <rPr>
        <sz val="11"/>
        <rFont val="Calibri"/>
        <charset val="0"/>
      </rPr>
      <t>:</t>
    </r>
    <r>
      <rPr>
        <sz val="11"/>
        <rFont val="宋体"/>
        <charset val="134"/>
      </rPr>
      <t>供方送货</t>
    </r>
  </si>
  <si>
    <r>
      <rPr>
        <sz val="11"/>
        <rFont val="宋体"/>
        <charset val="134"/>
      </rPr>
      <t>五</t>
    </r>
    <r>
      <rPr>
        <sz val="11"/>
        <rFont val="Calibri"/>
        <charset val="0"/>
      </rPr>
      <t>.</t>
    </r>
    <r>
      <rPr>
        <sz val="11"/>
        <rFont val="宋体"/>
        <charset val="134"/>
      </rPr>
      <t>缅甸单，需贴箱唛</t>
    </r>
  </si>
  <si>
    <r>
      <rPr>
        <sz val="11"/>
        <color theme="1"/>
        <rFont val="Calibri"/>
        <charset val="134"/>
      </rPr>
      <t xml:space="preserve">ORDER NO.                   </t>
    </r>
    <r>
      <rPr>
        <sz val="11"/>
        <color theme="1"/>
        <rFont val="宋体"/>
        <charset val="134"/>
      </rPr>
      <t>订单号</t>
    </r>
  </si>
  <si>
    <r>
      <rPr>
        <sz val="11"/>
        <color theme="1"/>
        <rFont val="Calibri"/>
        <charset val="134"/>
      </rPr>
      <t xml:space="preserve">COLOR                           </t>
    </r>
    <r>
      <rPr>
        <sz val="11"/>
        <color theme="1"/>
        <rFont val="宋体"/>
        <charset val="134"/>
      </rPr>
      <t>颜色</t>
    </r>
  </si>
  <si>
    <r>
      <rPr>
        <sz val="11"/>
        <color theme="1"/>
        <rFont val="Calibri"/>
        <charset val="134"/>
      </rPr>
      <t xml:space="preserve">SPECIAL CODE                        </t>
    </r>
    <r>
      <rPr>
        <sz val="11"/>
        <color theme="1"/>
        <rFont val="宋体"/>
        <charset val="134"/>
      </rPr>
      <t>特殊编号</t>
    </r>
  </si>
  <si>
    <t>PACKING TYPE           包装类型</t>
  </si>
  <si>
    <t>SIZE BREAKDOWN 尺码</t>
  </si>
  <si>
    <r>
      <rPr>
        <sz val="11"/>
        <color theme="1"/>
        <rFont val="Calibri"/>
        <charset val="134"/>
      </rPr>
      <t>TOTAL</t>
    </r>
    <r>
      <rPr>
        <sz val="11"/>
        <color theme="1"/>
        <rFont val="宋体"/>
        <charset val="134"/>
      </rPr>
      <t>件数</t>
    </r>
  </si>
  <si>
    <t>ONE ASSORTED IN PER BOX 单箱配比数</t>
  </si>
  <si>
    <t>TOTAL BOX       箱数</t>
  </si>
  <si>
    <t>S</t>
  </si>
  <si>
    <t>M</t>
  </si>
  <si>
    <t>L</t>
  </si>
  <si>
    <t>XL</t>
  </si>
  <si>
    <t>2XL</t>
  </si>
  <si>
    <t>3XL</t>
  </si>
  <si>
    <r>
      <rPr>
        <sz val="11"/>
        <color theme="1"/>
        <rFont val="Calibri"/>
        <charset val="134"/>
      </rPr>
      <t xml:space="preserve">NEW BLACK-CVL
</t>
    </r>
    <r>
      <rPr>
        <sz val="11"/>
        <color theme="1"/>
        <rFont val="宋体"/>
        <charset val="134"/>
      </rPr>
      <t>黑色</t>
    </r>
  </si>
  <si>
    <t>W53054Z8</t>
  </si>
  <si>
    <t>NON ASSORTED独码装</t>
  </si>
  <si>
    <t>W53054AT</t>
  </si>
  <si>
    <t>ASSORTED 配比装</t>
  </si>
  <si>
    <r>
      <rPr>
        <b/>
        <sz val="11"/>
        <color theme="1"/>
        <rFont val="Calibri"/>
        <charset val="134"/>
      </rPr>
      <t xml:space="preserve">TOTAL </t>
    </r>
    <r>
      <rPr>
        <b/>
        <sz val="11"/>
        <color theme="1"/>
        <rFont val="宋体"/>
        <charset val="134"/>
      </rPr>
      <t>合计</t>
    </r>
  </si>
  <si>
    <t>W53054AV</t>
  </si>
  <si>
    <r>
      <rPr>
        <sz val="11"/>
        <color theme="1"/>
        <rFont val="Calibri"/>
        <charset val="134"/>
      </rPr>
      <t xml:space="preserve">NAVY-RFD
</t>
    </r>
    <r>
      <rPr>
        <sz val="11"/>
        <color theme="1"/>
        <rFont val="宋体"/>
        <charset val="134"/>
      </rPr>
      <t>藏青色</t>
    </r>
  </si>
  <si>
    <t>W53054AR</t>
  </si>
  <si>
    <t>总明细</t>
  </si>
  <si>
    <r>
      <rPr>
        <sz val="11"/>
        <color theme="1"/>
        <rFont val="Calibri"/>
        <charset val="134"/>
      </rPr>
      <t>MODEL NO.</t>
    </r>
    <r>
      <rPr>
        <sz val="11"/>
        <color theme="1"/>
        <rFont val="宋体"/>
        <charset val="134"/>
      </rPr>
      <t>款号</t>
    </r>
  </si>
  <si>
    <t>SEASON</t>
  </si>
  <si>
    <t>GARMENT DESCRIPTION</t>
  </si>
  <si>
    <r>
      <rPr>
        <sz val="11"/>
        <color theme="1"/>
        <rFont val="Calibri"/>
        <charset val="134"/>
      </rPr>
      <t>COLOR</t>
    </r>
    <r>
      <rPr>
        <sz val="11"/>
        <color theme="1"/>
        <rFont val="宋体"/>
        <charset val="134"/>
      </rPr>
      <t>颜色</t>
    </r>
  </si>
  <si>
    <t>YLK,KAROK-YD</t>
  </si>
  <si>
    <t>W5</t>
  </si>
  <si>
    <t>GILET</t>
  </si>
  <si>
    <r>
      <rPr>
        <sz val="11"/>
        <color rgb="FFFF0000"/>
        <rFont val="Calibri"/>
        <charset val="134"/>
      </rPr>
      <t>1209916</t>
    </r>
    <r>
      <rPr>
        <sz val="11"/>
        <color theme="1"/>
        <rFont val="Calibri"/>
        <charset val="134"/>
      </rPr>
      <t xml:space="preserve">—NEW BLACK-CVL
</t>
    </r>
    <r>
      <rPr>
        <sz val="11"/>
        <color theme="1"/>
        <rFont val="宋体"/>
        <charset val="134"/>
      </rPr>
      <t>黑色</t>
    </r>
  </si>
  <si>
    <r>
      <rPr>
        <sz val="11"/>
        <color rgb="FFFF0000"/>
        <rFont val="Calibri"/>
        <charset val="134"/>
      </rPr>
      <t>1209147</t>
    </r>
    <r>
      <rPr>
        <sz val="11"/>
        <color theme="1"/>
        <rFont val="Calibri"/>
        <charset val="134"/>
      </rPr>
      <t xml:space="preserve">—NAVY-RFD
</t>
    </r>
    <r>
      <rPr>
        <sz val="11"/>
        <color theme="1"/>
        <rFont val="宋体"/>
        <charset val="134"/>
      </rPr>
      <t>藏青色</t>
    </r>
  </si>
  <si>
    <r>
      <rPr>
        <sz val="11"/>
        <color theme="1"/>
        <rFont val="Calibri"/>
        <charset val="134"/>
      </rPr>
      <t xml:space="preserve">TOTAL </t>
    </r>
    <r>
      <rPr>
        <sz val="11"/>
        <color theme="1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</si>
</sst>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&quot;￥&quot;#,##0.00_);[Red]\(&quot;￥&quot;#,##0.00\)"/>
  </numFmts>
  <fonts count="45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sz val="11"/>
      <color theme="1"/>
      <name val="宋体"/>
      <charset val="134"/>
    </font>
    <font>
      <sz val="11"/>
      <color rgb="FFFF0000"/>
      <name val="Calibri"/>
      <charset val="134"/>
    </font>
    <font>
      <b/>
      <sz val="11"/>
      <color theme="1"/>
      <name val="Calibri"/>
      <charset val="134"/>
    </font>
    <font>
      <b/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sz val="16"/>
      <name val="Calibri"/>
      <charset val="0"/>
    </font>
    <font>
      <sz val="12"/>
      <name val="Calibri"/>
      <charset val="0"/>
    </font>
    <font>
      <sz val="14"/>
      <name val="宋体"/>
      <charset val="134"/>
    </font>
    <font>
      <sz val="14"/>
      <name val="Calibri"/>
      <charset val="0"/>
    </font>
    <font>
      <sz val="16"/>
      <name val="宋体"/>
      <charset val="0"/>
    </font>
    <font>
      <sz val="10"/>
      <color indexed="8"/>
      <name val="Calibri"/>
      <charset val="0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1"/>
      <name val="Calibri"/>
      <charset val="0"/>
    </font>
    <font>
      <sz val="12"/>
      <color rgb="FFFF0000"/>
      <name val="Calibri"/>
      <charset val="0"/>
    </font>
    <font>
      <sz val="12"/>
      <color theme="1"/>
      <name val="Calibri"/>
      <charset val="0"/>
    </font>
    <font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134"/>
    </font>
    <font>
      <sz val="11"/>
      <name val="Arial"/>
      <charset val="0"/>
    </font>
    <font>
      <sz val="14"/>
      <name val="宋体"/>
      <charset val="0"/>
    </font>
    <font>
      <sz val="10"/>
      <color indexed="8"/>
      <name val="Arial"/>
      <charset val="0"/>
    </font>
    <font>
      <sz val="16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4" applyNumberFormat="0" applyAlignment="0" applyProtection="0">
      <alignment vertical="center"/>
    </xf>
    <xf numFmtId="0" fontId="29" fillId="5" borderId="15" applyNumberFormat="0" applyAlignment="0" applyProtection="0">
      <alignment vertical="center"/>
    </xf>
    <xf numFmtId="0" fontId="30" fillId="5" borderId="14" applyNumberFormat="0" applyAlignment="0" applyProtection="0">
      <alignment vertical="center"/>
    </xf>
    <xf numFmtId="0" fontId="31" fillId="6" borderId="16" applyNumberFormat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left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49" applyFont="1" applyAlignment="1">
      <alignment horizontal="center" vertical="center"/>
    </xf>
    <xf numFmtId="0" fontId="8" fillId="0" borderId="0" xfId="49" applyFont="1" applyAlignment="1"/>
    <xf numFmtId="0" fontId="9" fillId="0" borderId="0" xfId="49" applyFont="1" applyAlignment="1">
      <alignment vertical="center"/>
    </xf>
    <xf numFmtId="0" fontId="10" fillId="0" borderId="0" xfId="49" applyFont="1" applyAlignment="1">
      <alignment vertical="center"/>
    </xf>
    <xf numFmtId="0" fontId="11" fillId="0" borderId="0" xfId="49" applyFont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49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177" fontId="9" fillId="2" borderId="1" xfId="0" applyNumberFormat="1" applyFont="1" applyFill="1" applyBorder="1" applyAlignment="1">
      <alignment horizontal="center" vertical="center"/>
    </xf>
    <xf numFmtId="0" fontId="18" fillId="0" borderId="0" xfId="49" applyFont="1" applyAlignment="1">
      <alignment vertical="center"/>
    </xf>
    <xf numFmtId="0" fontId="15" fillId="0" borderId="0" xfId="49" applyFont="1" applyAlignment="1">
      <alignment vertical="center"/>
    </xf>
    <xf numFmtId="0" fontId="19" fillId="0" borderId="0" xfId="49" applyFont="1" applyAlignment="1">
      <alignment vertical="center"/>
    </xf>
    <xf numFmtId="0" fontId="18" fillId="0" borderId="0" xfId="49" applyFont="1" applyFill="1" applyAlignment="1">
      <alignment vertical="center"/>
    </xf>
    <xf numFmtId="0" fontId="15" fillId="0" borderId="0" xfId="49" applyFont="1" applyFill="1" applyAlignment="1">
      <alignment vertical="center"/>
    </xf>
    <xf numFmtId="0" fontId="11" fillId="0" borderId="0" xfId="49" applyFont="1" applyAlignment="1">
      <alignment vertical="center"/>
    </xf>
    <xf numFmtId="58" fontId="0" fillId="0" borderId="0" xfId="0" applyNumberForma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1112520</xdr:colOff>
      <xdr:row>14</xdr:row>
      <xdr:rowOff>6985</xdr:rowOff>
    </xdr:from>
    <xdr:to>
      <xdr:col>8</xdr:col>
      <xdr:colOff>0</xdr:colOff>
      <xdr:row>19</xdr:row>
      <xdr:rowOff>168910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72640" y="3646805"/>
          <a:ext cx="7630160" cy="10763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2:J20"/>
  <sheetViews>
    <sheetView tabSelected="1" view="pageBreakPreview" zoomScale="80" zoomScaleNormal="90" workbookViewId="0">
      <selection activeCell="H12" sqref="H12"/>
    </sheetView>
  </sheetViews>
  <sheetFormatPr defaultColWidth="9" defaultRowHeight="14.4"/>
  <cols>
    <col min="1" max="1" width="14" customWidth="1"/>
    <col min="2" max="2" width="18.8240740740741" customWidth="1"/>
    <col min="3" max="3" width="28.2777777777778" customWidth="1"/>
    <col min="4" max="7" width="14" customWidth="1"/>
    <col min="8" max="8" width="24.3796296296296" customWidth="1"/>
    <col min="9" max="9" width="12.6296296296296"/>
    <col min="10" max="10" width="11.7222222222222"/>
    <col min="13" max="13" width="12.6296296296296"/>
  </cols>
  <sheetData>
    <row r="2" ht="20.4" spans="1:8">
      <c r="A2" s="38" t="s">
        <v>0</v>
      </c>
      <c r="B2" s="38"/>
      <c r="C2" s="38"/>
      <c r="D2" s="38"/>
      <c r="E2" s="38"/>
      <c r="F2" s="38"/>
      <c r="G2" s="38"/>
      <c r="H2" s="38"/>
    </row>
    <row r="3" ht="15.6" spans="1:8">
      <c r="A3" s="39"/>
      <c r="B3" s="39"/>
      <c r="C3" s="39"/>
      <c r="D3" s="39"/>
      <c r="E3" s="39"/>
      <c r="F3" s="39"/>
      <c r="G3" s="39"/>
      <c r="H3" s="39"/>
    </row>
    <row r="4" ht="18" spans="1:8">
      <c r="A4" s="40" t="s">
        <v>1</v>
      </c>
      <c r="B4" s="40"/>
      <c r="C4" s="41"/>
      <c r="D4" s="41"/>
      <c r="E4" s="41"/>
      <c r="F4" s="41"/>
      <c r="G4" s="40" t="s">
        <v>2</v>
      </c>
      <c r="H4" s="41" t="s">
        <v>3</v>
      </c>
    </row>
    <row r="5" ht="18" spans="1:8">
      <c r="A5" s="40" t="s">
        <v>4</v>
      </c>
      <c r="B5" s="40"/>
      <c r="C5" s="41"/>
      <c r="D5" s="41"/>
      <c r="E5" s="41"/>
      <c r="F5" s="41"/>
      <c r="G5" s="40" t="s">
        <v>5</v>
      </c>
      <c r="H5" s="41" t="s">
        <v>6</v>
      </c>
    </row>
    <row r="6" ht="20.4" spans="1:10">
      <c r="A6" s="42" t="s">
        <v>7</v>
      </c>
      <c r="B6" s="42"/>
      <c r="C6" s="42"/>
      <c r="D6" s="42"/>
      <c r="E6" s="42"/>
      <c r="F6" s="42"/>
      <c r="G6" s="42"/>
      <c r="H6" s="42"/>
      <c r="I6" s="62"/>
      <c r="J6" s="62"/>
    </row>
    <row r="7" ht="18" spans="1:8">
      <c r="A7" s="40" t="s">
        <v>8</v>
      </c>
      <c r="B7" s="40"/>
      <c r="C7" s="41"/>
      <c r="D7" s="41"/>
      <c r="E7" s="41"/>
      <c r="F7" s="41"/>
      <c r="G7" s="41"/>
      <c r="H7" s="41"/>
    </row>
    <row r="8" ht="18" spans="1:8">
      <c r="A8" s="43"/>
      <c r="B8" s="43"/>
      <c r="C8" s="43"/>
      <c r="D8" s="43"/>
      <c r="E8" s="43"/>
      <c r="F8" s="43"/>
      <c r="G8" s="43"/>
      <c r="H8" s="43"/>
    </row>
    <row r="9" ht="15.6" spans="1:8">
      <c r="A9" s="44"/>
      <c r="B9" s="44"/>
      <c r="C9" s="44"/>
      <c r="D9" s="44"/>
      <c r="E9" s="44"/>
      <c r="F9" s="44"/>
      <c r="G9" s="44"/>
      <c r="H9" s="44"/>
    </row>
    <row r="10" ht="21" customHeight="1" spans="1:8">
      <c r="A10" s="45" t="s">
        <v>9</v>
      </c>
      <c r="B10" s="46" t="s">
        <v>10</v>
      </c>
      <c r="C10" s="46" t="s">
        <v>11</v>
      </c>
      <c r="D10" s="46" t="s">
        <v>12</v>
      </c>
      <c r="E10" s="45" t="s">
        <v>13</v>
      </c>
      <c r="F10" s="47" t="s">
        <v>14</v>
      </c>
      <c r="G10" s="46" t="s">
        <v>15</v>
      </c>
      <c r="H10" s="45"/>
    </row>
    <row r="11" ht="38" customHeight="1" spans="1:8">
      <c r="A11" s="48" t="s">
        <v>16</v>
      </c>
      <c r="B11" s="49" t="s">
        <v>17</v>
      </c>
      <c r="C11" s="50"/>
      <c r="D11" s="51"/>
      <c r="E11" s="52">
        <v>8770</v>
      </c>
      <c r="F11" s="53">
        <v>1</v>
      </c>
      <c r="G11" s="52">
        <f>E11*F11</f>
        <v>8770</v>
      </c>
      <c r="H11" s="54"/>
    </row>
    <row r="12" ht="38" customHeight="1" spans="1:9">
      <c r="A12" s="48"/>
      <c r="B12" s="49" t="s">
        <v>18</v>
      </c>
      <c r="C12" s="55"/>
      <c r="D12" s="55"/>
      <c r="E12" s="52">
        <v>8770</v>
      </c>
      <c r="F12" s="53">
        <v>1</v>
      </c>
      <c r="G12" s="52">
        <f>E12*F12</f>
        <v>8770</v>
      </c>
      <c r="H12" s="56"/>
      <c r="I12" s="63"/>
    </row>
    <row r="13" ht="15.6" spans="1:8">
      <c r="A13" s="44"/>
      <c r="B13" s="44"/>
      <c r="C13" s="44"/>
      <c r="D13" s="44"/>
      <c r="E13" s="44"/>
      <c r="F13" s="44"/>
      <c r="G13" s="44"/>
      <c r="H13" s="44"/>
    </row>
    <row r="14" ht="15.6" spans="1:8">
      <c r="A14" s="57" t="s">
        <v>19</v>
      </c>
      <c r="B14" s="58"/>
      <c r="C14" s="58"/>
      <c r="D14" s="58"/>
      <c r="E14" s="58"/>
      <c r="F14" s="58"/>
      <c r="G14" s="58"/>
      <c r="H14" s="58"/>
    </row>
    <row r="15" spans="1:8">
      <c r="A15" s="59" t="s">
        <v>20</v>
      </c>
      <c r="B15" s="58"/>
      <c r="C15" s="58"/>
      <c r="D15" s="58"/>
      <c r="E15" s="58"/>
      <c r="F15" s="58"/>
      <c r="G15" s="58"/>
      <c r="H15" s="58"/>
    </row>
    <row r="16" spans="1:8">
      <c r="A16" s="57" t="s">
        <v>21</v>
      </c>
      <c r="B16" s="57"/>
      <c r="C16" s="58"/>
      <c r="D16" s="58"/>
      <c r="E16" s="58"/>
      <c r="F16" s="58"/>
      <c r="G16" s="58"/>
      <c r="H16" s="58"/>
    </row>
    <row r="17" spans="1:8">
      <c r="A17" s="58" t="s">
        <v>22</v>
      </c>
      <c r="B17" s="58"/>
      <c r="C17" s="58"/>
      <c r="D17" s="58"/>
      <c r="E17" s="58"/>
      <c r="F17" s="58"/>
      <c r="G17" s="58"/>
      <c r="H17" s="58"/>
    </row>
    <row r="18" spans="1:8">
      <c r="A18" s="58" t="s">
        <v>23</v>
      </c>
      <c r="B18" s="58"/>
      <c r="C18" s="58"/>
      <c r="D18" s="58"/>
      <c r="E18" s="58"/>
      <c r="F18" s="58"/>
      <c r="G18" s="58"/>
      <c r="H18" s="58"/>
    </row>
    <row r="19" spans="1:8">
      <c r="A19" s="60" t="s">
        <v>24</v>
      </c>
      <c r="B19" s="61"/>
      <c r="C19" s="61"/>
      <c r="D19" s="61"/>
      <c r="E19" s="58"/>
      <c r="F19" s="58"/>
      <c r="G19" s="57"/>
      <c r="H19" s="58"/>
    </row>
    <row r="20" ht="15.6" spans="1:8">
      <c r="A20" s="44"/>
      <c r="B20" s="44"/>
      <c r="C20" s="44"/>
      <c r="D20" s="44"/>
      <c r="E20" s="44"/>
      <c r="F20" s="44"/>
      <c r="G20" s="44"/>
      <c r="H20" s="44"/>
    </row>
  </sheetData>
  <mergeCells count="3">
    <mergeCell ref="A2:H2"/>
    <mergeCell ref="A6:H6"/>
    <mergeCell ref="A11:A12"/>
  </mergeCells>
  <pageMargins left="0.75" right="0.75" top="1" bottom="1" header="0.5" footer="0.5"/>
  <pageSetup paperSize="9" scale="62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R25"/>
  <sheetViews>
    <sheetView view="pageBreakPreview" zoomScaleNormal="100" workbookViewId="0">
      <selection activeCell="D23" sqref="D23"/>
    </sheetView>
  </sheetViews>
  <sheetFormatPr defaultColWidth="9" defaultRowHeight="14.4"/>
  <cols>
    <col min="1" max="1" width="15.5185185185185" customWidth="1"/>
    <col min="2" max="2" width="16.5185185185185" customWidth="1"/>
    <col min="3" max="3" width="17.0740740740741" customWidth="1"/>
    <col min="4" max="4" width="31.1296296296296" customWidth="1"/>
    <col min="5" max="5" width="6.63888888888889" customWidth="1"/>
    <col min="6" max="6" width="6.37962962962963" customWidth="1"/>
    <col min="7" max="10" width="6.5" customWidth="1"/>
    <col min="11" max="11" width="12.6111111111111" customWidth="1"/>
    <col min="12" max="12" width="8.05555555555556" style="2" customWidth="1"/>
    <col min="18" max="18" width="12.4074074074074" customWidth="1"/>
  </cols>
  <sheetData>
    <row r="1" spans="1:18">
      <c r="A1" s="3" t="s">
        <v>25</v>
      </c>
      <c r="B1" s="3" t="s">
        <v>26</v>
      </c>
      <c r="C1" s="3" t="s">
        <v>27</v>
      </c>
      <c r="D1" s="4" t="s">
        <v>28</v>
      </c>
      <c r="E1" s="5" t="s">
        <v>29</v>
      </c>
      <c r="F1" s="6"/>
      <c r="G1" s="6"/>
      <c r="H1" s="6"/>
      <c r="I1" s="6"/>
      <c r="J1" s="6"/>
      <c r="K1" s="7" t="s">
        <v>30</v>
      </c>
      <c r="L1" s="28"/>
      <c r="M1" s="29" t="s">
        <v>31</v>
      </c>
      <c r="N1" s="7"/>
      <c r="O1" s="7"/>
      <c r="P1" s="7"/>
      <c r="Q1" s="7"/>
      <c r="R1" s="34" t="s">
        <v>32</v>
      </c>
    </row>
    <row r="2" spans="1:18">
      <c r="A2" s="3"/>
      <c r="B2" s="3"/>
      <c r="C2" s="3"/>
      <c r="D2" s="3"/>
      <c r="E2" s="3" t="s">
        <v>33</v>
      </c>
      <c r="F2" s="7" t="s">
        <v>34</v>
      </c>
      <c r="G2" s="7" t="s">
        <v>35</v>
      </c>
      <c r="H2" s="7" t="s">
        <v>36</v>
      </c>
      <c r="I2" s="7" t="s">
        <v>37</v>
      </c>
      <c r="J2" s="7" t="s">
        <v>38</v>
      </c>
      <c r="K2" s="7"/>
      <c r="L2" s="3" t="s">
        <v>33</v>
      </c>
      <c r="M2" s="7" t="s">
        <v>34</v>
      </c>
      <c r="N2" s="7" t="s">
        <v>35</v>
      </c>
      <c r="O2" s="7" t="s">
        <v>36</v>
      </c>
      <c r="P2" s="7" t="s">
        <v>37</v>
      </c>
      <c r="Q2" s="7" t="s">
        <v>38</v>
      </c>
      <c r="R2" s="35"/>
    </row>
    <row r="3" customFormat="1" spans="1:12">
      <c r="A3" s="8">
        <v>1209916</v>
      </c>
      <c r="B3" s="9" t="s">
        <v>39</v>
      </c>
      <c r="C3" s="10" t="s">
        <v>40</v>
      </c>
      <c r="D3" s="11" t="s">
        <v>41</v>
      </c>
      <c r="E3" s="10">
        <v>90</v>
      </c>
      <c r="F3" s="7">
        <v>29</v>
      </c>
      <c r="G3" s="7">
        <v>42</v>
      </c>
      <c r="H3" s="7">
        <v>64</v>
      </c>
      <c r="I3" s="7">
        <v>35</v>
      </c>
      <c r="J3" s="7">
        <v>87</v>
      </c>
      <c r="K3" s="7">
        <f>SUM(E3:J3)</f>
        <v>347</v>
      </c>
      <c r="L3" s="2"/>
    </row>
    <row r="4" spans="1:18">
      <c r="A4" s="8"/>
      <c r="B4" s="12"/>
      <c r="C4" s="10" t="s">
        <v>42</v>
      </c>
      <c r="D4" s="13" t="s">
        <v>43</v>
      </c>
      <c r="E4" s="14">
        <f t="shared" ref="E4:J4" si="0">L4*$R$4</f>
        <v>0</v>
      </c>
      <c r="F4" s="14">
        <f t="shared" si="0"/>
        <v>423</v>
      </c>
      <c r="G4" s="14">
        <f t="shared" si="0"/>
        <v>846</v>
      </c>
      <c r="H4" s="14">
        <f t="shared" si="0"/>
        <v>846</v>
      </c>
      <c r="I4" s="14">
        <f t="shared" si="0"/>
        <v>846</v>
      </c>
      <c r="J4" s="14">
        <f t="shared" si="0"/>
        <v>423</v>
      </c>
      <c r="K4" s="7">
        <f>SUM(E4:J4)</f>
        <v>3384</v>
      </c>
      <c r="L4" s="7">
        <v>0</v>
      </c>
      <c r="M4" s="7">
        <v>1</v>
      </c>
      <c r="N4" s="7">
        <v>2</v>
      </c>
      <c r="O4" s="7">
        <v>2</v>
      </c>
      <c r="P4" s="7">
        <v>2</v>
      </c>
      <c r="Q4" s="7">
        <v>1</v>
      </c>
      <c r="R4" s="36">
        <v>423</v>
      </c>
    </row>
    <row r="5" spans="1:18">
      <c r="A5" s="8"/>
      <c r="B5" s="15"/>
      <c r="C5" s="10"/>
      <c r="D5" s="16" t="s">
        <v>44</v>
      </c>
      <c r="E5" s="16">
        <f t="shared" ref="E5:K5" si="1">SUM(E3:E4)</f>
        <v>90</v>
      </c>
      <c r="F5" s="16">
        <f t="shared" si="1"/>
        <v>452</v>
      </c>
      <c r="G5" s="16">
        <f t="shared" si="1"/>
        <v>888</v>
      </c>
      <c r="H5" s="16">
        <f t="shared" si="1"/>
        <v>910</v>
      </c>
      <c r="I5" s="16">
        <f t="shared" si="1"/>
        <v>881</v>
      </c>
      <c r="J5" s="16">
        <f t="shared" si="1"/>
        <v>510</v>
      </c>
      <c r="K5" s="16">
        <f t="shared" si="1"/>
        <v>3731</v>
      </c>
      <c r="L5" s="30"/>
      <c r="M5" s="31"/>
      <c r="N5" s="31"/>
      <c r="O5" s="31"/>
      <c r="P5" s="31"/>
      <c r="Q5" s="31"/>
      <c r="R5" s="37"/>
    </row>
    <row r="7" spans="1:18">
      <c r="A7" s="3" t="s">
        <v>25</v>
      </c>
      <c r="B7" s="3" t="s">
        <v>26</v>
      </c>
      <c r="C7" s="3" t="s">
        <v>27</v>
      </c>
      <c r="D7" s="4" t="s">
        <v>28</v>
      </c>
      <c r="E7" s="5" t="s">
        <v>29</v>
      </c>
      <c r="F7" s="6"/>
      <c r="G7" s="6"/>
      <c r="H7" s="6"/>
      <c r="I7" s="6"/>
      <c r="J7" s="6"/>
      <c r="K7" s="7" t="s">
        <v>30</v>
      </c>
      <c r="L7" s="28"/>
      <c r="M7" s="29" t="s">
        <v>31</v>
      </c>
      <c r="N7" s="7"/>
      <c r="O7" s="7"/>
      <c r="P7" s="7"/>
      <c r="Q7" s="7"/>
      <c r="R7" s="34" t="s">
        <v>32</v>
      </c>
    </row>
    <row r="8" customFormat="1" spans="1:18">
      <c r="A8" s="3"/>
      <c r="B8" s="3"/>
      <c r="C8" s="3"/>
      <c r="D8" s="3"/>
      <c r="E8" s="3" t="s">
        <v>33</v>
      </c>
      <c r="F8" s="7" t="s">
        <v>34</v>
      </c>
      <c r="G8" s="7" t="s">
        <v>35</v>
      </c>
      <c r="H8" s="7" t="s">
        <v>36</v>
      </c>
      <c r="I8" s="7" t="s">
        <v>37</v>
      </c>
      <c r="J8" s="7" t="s">
        <v>38</v>
      </c>
      <c r="K8" s="7"/>
      <c r="L8" s="3" t="s">
        <v>33</v>
      </c>
      <c r="M8" s="7" t="s">
        <v>34</v>
      </c>
      <c r="N8" s="7" t="s">
        <v>35</v>
      </c>
      <c r="O8" s="7" t="s">
        <v>36</v>
      </c>
      <c r="P8" s="7" t="s">
        <v>37</v>
      </c>
      <c r="Q8" s="7" t="s">
        <v>38</v>
      </c>
      <c r="R8" s="35"/>
    </row>
    <row r="9" customFormat="1" spans="1:12">
      <c r="A9" s="8">
        <v>1209918</v>
      </c>
      <c r="B9" s="9" t="s">
        <v>39</v>
      </c>
      <c r="C9" s="10" t="s">
        <v>40</v>
      </c>
      <c r="D9" s="11" t="s">
        <v>41</v>
      </c>
      <c r="E9" s="10">
        <v>20</v>
      </c>
      <c r="F9" s="7">
        <v>7</v>
      </c>
      <c r="G9" s="7">
        <v>10</v>
      </c>
      <c r="H9" s="7">
        <v>15</v>
      </c>
      <c r="I9" s="7">
        <v>8</v>
      </c>
      <c r="J9" s="7">
        <v>20</v>
      </c>
      <c r="K9" s="7">
        <f>SUM(E9:J9)</f>
        <v>80</v>
      </c>
      <c r="L9" s="2"/>
    </row>
    <row r="10" customFormat="1" spans="1:18">
      <c r="A10" s="8"/>
      <c r="B10" s="12"/>
      <c r="C10" s="10" t="s">
        <v>45</v>
      </c>
      <c r="D10" s="13" t="s">
        <v>43</v>
      </c>
      <c r="E10" s="14">
        <f>L10*R10</f>
        <v>0</v>
      </c>
      <c r="F10" s="14">
        <f t="shared" ref="F10:J10" si="2">M10*$R$10</f>
        <v>87</v>
      </c>
      <c r="G10" s="14">
        <f t="shared" si="2"/>
        <v>174</v>
      </c>
      <c r="H10" s="14">
        <f t="shared" si="2"/>
        <v>174</v>
      </c>
      <c r="I10" s="14">
        <f t="shared" si="2"/>
        <v>174</v>
      </c>
      <c r="J10" s="14">
        <f t="shared" si="2"/>
        <v>87</v>
      </c>
      <c r="K10" s="7">
        <f>SUM(E10:J10)</f>
        <v>696</v>
      </c>
      <c r="L10" s="7">
        <v>0</v>
      </c>
      <c r="M10" s="7">
        <v>1</v>
      </c>
      <c r="N10" s="7">
        <v>2</v>
      </c>
      <c r="O10" s="7">
        <v>2</v>
      </c>
      <c r="P10" s="7">
        <v>2</v>
      </c>
      <c r="Q10" s="7">
        <v>1</v>
      </c>
      <c r="R10" s="36">
        <v>87</v>
      </c>
    </row>
    <row r="11" customFormat="1" spans="1:18">
      <c r="A11" s="8"/>
      <c r="B11" s="15"/>
      <c r="C11" s="10"/>
      <c r="D11" s="16" t="s">
        <v>44</v>
      </c>
      <c r="E11" s="16">
        <f t="shared" ref="E11:K11" si="3">SUM(E9:E10)</f>
        <v>20</v>
      </c>
      <c r="F11" s="16">
        <f t="shared" si="3"/>
        <v>94</v>
      </c>
      <c r="G11" s="16">
        <f t="shared" si="3"/>
        <v>184</v>
      </c>
      <c r="H11" s="16">
        <f t="shared" si="3"/>
        <v>189</v>
      </c>
      <c r="I11" s="16">
        <f t="shared" si="3"/>
        <v>182</v>
      </c>
      <c r="J11" s="16">
        <f t="shared" si="3"/>
        <v>107</v>
      </c>
      <c r="K11" s="16">
        <f t="shared" si="3"/>
        <v>776</v>
      </c>
      <c r="L11" s="30"/>
      <c r="M11" s="31"/>
      <c r="N11" s="31"/>
      <c r="O11" s="31"/>
      <c r="P11" s="31"/>
      <c r="Q11" s="31"/>
      <c r="R11" s="37"/>
    </row>
    <row r="13" customFormat="1" spans="1:18">
      <c r="A13" s="3" t="s">
        <v>25</v>
      </c>
      <c r="B13" s="3" t="s">
        <v>26</v>
      </c>
      <c r="C13" s="3" t="s">
        <v>27</v>
      </c>
      <c r="D13" s="4" t="s">
        <v>28</v>
      </c>
      <c r="E13" s="5" t="s">
        <v>29</v>
      </c>
      <c r="F13" s="6"/>
      <c r="G13" s="6"/>
      <c r="H13" s="6"/>
      <c r="I13" s="6"/>
      <c r="J13" s="6"/>
      <c r="K13" s="7" t="s">
        <v>30</v>
      </c>
      <c r="L13" s="28"/>
      <c r="M13" s="29" t="s">
        <v>31</v>
      </c>
      <c r="N13" s="7"/>
      <c r="O13" s="7"/>
      <c r="P13" s="7"/>
      <c r="Q13" s="7"/>
      <c r="R13" s="34" t="s">
        <v>32</v>
      </c>
    </row>
    <row r="14" customFormat="1" spans="1:18">
      <c r="A14" s="3"/>
      <c r="B14" s="3"/>
      <c r="C14" s="3"/>
      <c r="D14" s="3"/>
      <c r="E14" s="3" t="s">
        <v>33</v>
      </c>
      <c r="F14" s="7" t="s">
        <v>34</v>
      </c>
      <c r="G14" s="7" t="s">
        <v>35</v>
      </c>
      <c r="H14" s="7" t="s">
        <v>36</v>
      </c>
      <c r="I14" s="7" t="s">
        <v>37</v>
      </c>
      <c r="J14" s="7" t="s">
        <v>38</v>
      </c>
      <c r="K14" s="7"/>
      <c r="L14" s="3" t="s">
        <v>33</v>
      </c>
      <c r="M14" s="7" t="s">
        <v>34</v>
      </c>
      <c r="N14" s="7" t="s">
        <v>35</v>
      </c>
      <c r="O14" s="7" t="s">
        <v>36</v>
      </c>
      <c r="P14" s="7" t="s">
        <v>37</v>
      </c>
      <c r="Q14" s="7" t="s">
        <v>38</v>
      </c>
      <c r="R14" s="35"/>
    </row>
    <row r="15" customFormat="1" spans="1:12">
      <c r="A15" s="8">
        <v>1209147</v>
      </c>
      <c r="B15" s="9" t="s">
        <v>46</v>
      </c>
      <c r="C15" s="10" t="s">
        <v>40</v>
      </c>
      <c r="D15" s="11" t="s">
        <v>41</v>
      </c>
      <c r="E15" s="10">
        <v>100</v>
      </c>
      <c r="F15" s="7">
        <v>35</v>
      </c>
      <c r="G15" s="7">
        <v>52</v>
      </c>
      <c r="H15" s="7">
        <v>76</v>
      </c>
      <c r="I15" s="7">
        <v>41</v>
      </c>
      <c r="J15" s="7">
        <v>103</v>
      </c>
      <c r="K15" s="7">
        <f>SUM(E15:J15)</f>
        <v>407</v>
      </c>
      <c r="L15" s="2"/>
    </row>
    <row r="16" customFormat="1" spans="1:18">
      <c r="A16" s="8"/>
      <c r="B16" s="17"/>
      <c r="C16" s="10" t="s">
        <v>47</v>
      </c>
      <c r="D16" s="13" t="s">
        <v>43</v>
      </c>
      <c r="E16" s="14">
        <f t="shared" ref="E16:J16" si="4">L16*$R$16</f>
        <v>0</v>
      </c>
      <c r="F16" s="14">
        <f t="shared" si="4"/>
        <v>482</v>
      </c>
      <c r="G16" s="14">
        <f t="shared" si="4"/>
        <v>964</v>
      </c>
      <c r="H16" s="14">
        <f t="shared" si="4"/>
        <v>964</v>
      </c>
      <c r="I16" s="14">
        <f t="shared" si="4"/>
        <v>964</v>
      </c>
      <c r="J16" s="14">
        <f t="shared" si="4"/>
        <v>482</v>
      </c>
      <c r="K16" s="7">
        <f>SUM(E16:J16)</f>
        <v>3856</v>
      </c>
      <c r="L16" s="7">
        <v>0</v>
      </c>
      <c r="M16" s="7">
        <v>1</v>
      </c>
      <c r="N16" s="7">
        <v>2</v>
      </c>
      <c r="O16" s="7">
        <v>2</v>
      </c>
      <c r="P16" s="7">
        <v>2</v>
      </c>
      <c r="Q16" s="7">
        <v>1</v>
      </c>
      <c r="R16" s="36">
        <v>482</v>
      </c>
    </row>
    <row r="17" customFormat="1" spans="1:18">
      <c r="A17" s="8"/>
      <c r="B17" s="15"/>
      <c r="C17" s="10"/>
      <c r="D17" s="16" t="s">
        <v>44</v>
      </c>
      <c r="E17" s="16">
        <f t="shared" ref="E17:K17" si="5">SUM(E15:E16)</f>
        <v>100</v>
      </c>
      <c r="F17" s="16">
        <f t="shared" si="5"/>
        <v>517</v>
      </c>
      <c r="G17" s="16">
        <f t="shared" si="5"/>
        <v>1016</v>
      </c>
      <c r="H17" s="16">
        <f t="shared" si="5"/>
        <v>1040</v>
      </c>
      <c r="I17" s="16">
        <f t="shared" si="5"/>
        <v>1005</v>
      </c>
      <c r="J17" s="16">
        <f t="shared" si="5"/>
        <v>585</v>
      </c>
      <c r="K17" s="16">
        <f t="shared" si="5"/>
        <v>4263</v>
      </c>
      <c r="L17" s="30"/>
      <c r="M17" s="31"/>
      <c r="N17" s="31"/>
      <c r="O17" s="31"/>
      <c r="P17" s="31"/>
      <c r="Q17" s="31"/>
      <c r="R17" s="37"/>
    </row>
    <row r="19" s="1" customForma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customFormat="1" spans="1:12">
      <c r="A20" s="19" t="s">
        <v>48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customFormat="1" spans="1:12">
      <c r="A21" s="3" t="s">
        <v>49</v>
      </c>
      <c r="B21" s="3" t="s">
        <v>50</v>
      </c>
      <c r="C21" s="20" t="s">
        <v>51</v>
      </c>
      <c r="D21" s="7" t="s">
        <v>52</v>
      </c>
      <c r="E21" s="5" t="s">
        <v>29</v>
      </c>
      <c r="F21" s="6"/>
      <c r="G21" s="6"/>
      <c r="H21" s="6"/>
      <c r="I21" s="6"/>
      <c r="J21" s="6"/>
      <c r="K21" s="7" t="s">
        <v>30</v>
      </c>
      <c r="L21" s="32"/>
    </row>
    <row r="22" customFormat="1" spans="1:12">
      <c r="A22" s="3"/>
      <c r="B22" s="3"/>
      <c r="C22" s="21"/>
      <c r="D22" s="7"/>
      <c r="E22" s="3" t="s">
        <v>33</v>
      </c>
      <c r="F22" s="7" t="s">
        <v>34</v>
      </c>
      <c r="G22" s="7" t="s">
        <v>35</v>
      </c>
      <c r="H22" s="7" t="s">
        <v>36</v>
      </c>
      <c r="I22" s="7" t="s">
        <v>37</v>
      </c>
      <c r="J22" s="7" t="s">
        <v>38</v>
      </c>
      <c r="K22" s="7"/>
      <c r="L22" s="32"/>
    </row>
    <row r="23" customFormat="1" ht="20" customHeight="1" spans="1:12">
      <c r="A23" s="22" t="s">
        <v>53</v>
      </c>
      <c r="B23" s="23" t="s">
        <v>54</v>
      </c>
      <c r="C23" s="23" t="s">
        <v>55</v>
      </c>
      <c r="D23" s="24" t="s">
        <v>56</v>
      </c>
      <c r="E23" s="10">
        <f t="shared" ref="E23:J23" si="6">E5+E11</f>
        <v>110</v>
      </c>
      <c r="F23" s="10">
        <f t="shared" si="6"/>
        <v>546</v>
      </c>
      <c r="G23" s="10">
        <f t="shared" si="6"/>
        <v>1072</v>
      </c>
      <c r="H23" s="10">
        <f t="shared" si="6"/>
        <v>1099</v>
      </c>
      <c r="I23" s="10">
        <f t="shared" si="6"/>
        <v>1063</v>
      </c>
      <c r="J23" s="10">
        <f t="shared" si="6"/>
        <v>617</v>
      </c>
      <c r="K23" s="27">
        <f>SUM(E23:J23)</f>
        <v>4507</v>
      </c>
      <c r="L23" s="30"/>
    </row>
    <row r="24" customFormat="1" ht="20" customHeight="1" spans="1:12">
      <c r="A24" s="22"/>
      <c r="B24" s="23"/>
      <c r="C24" s="23"/>
      <c r="D24" s="24" t="s">
        <v>57</v>
      </c>
      <c r="E24" s="7">
        <f t="shared" ref="E24:J24" si="7">E17</f>
        <v>100</v>
      </c>
      <c r="F24" s="7">
        <f t="shared" si="7"/>
        <v>517</v>
      </c>
      <c r="G24" s="7">
        <f t="shared" si="7"/>
        <v>1016</v>
      </c>
      <c r="H24" s="7">
        <f t="shared" si="7"/>
        <v>1040</v>
      </c>
      <c r="I24" s="7">
        <f t="shared" si="7"/>
        <v>1005</v>
      </c>
      <c r="J24" s="7">
        <f t="shared" si="7"/>
        <v>585</v>
      </c>
      <c r="K24" s="27">
        <f>SUM(E24:J24)</f>
        <v>4263</v>
      </c>
      <c r="L24" s="33"/>
    </row>
    <row r="25" customFormat="1" ht="20" customHeight="1" spans="1:12">
      <c r="A25" s="25"/>
      <c r="B25" s="26"/>
      <c r="C25" s="26"/>
      <c r="D25" s="10" t="s">
        <v>58</v>
      </c>
      <c r="E25" s="27">
        <f t="shared" ref="E25:K25" si="8">SUM(E23:E24)</f>
        <v>210</v>
      </c>
      <c r="F25" s="27">
        <f t="shared" si="8"/>
        <v>1063</v>
      </c>
      <c r="G25" s="27">
        <f t="shared" si="8"/>
        <v>2088</v>
      </c>
      <c r="H25" s="27">
        <f t="shared" si="8"/>
        <v>2139</v>
      </c>
      <c r="I25" s="27">
        <f t="shared" si="8"/>
        <v>2068</v>
      </c>
      <c r="J25" s="27">
        <f t="shared" si="8"/>
        <v>1202</v>
      </c>
      <c r="K25" s="27">
        <f t="shared" si="8"/>
        <v>8770</v>
      </c>
      <c r="L25" s="30"/>
    </row>
  </sheetData>
  <mergeCells count="40">
    <mergeCell ref="E1:J1"/>
    <mergeCell ref="M1:Q1"/>
    <mergeCell ref="E7:J7"/>
    <mergeCell ref="M7:Q7"/>
    <mergeCell ref="E13:J13"/>
    <mergeCell ref="M13:Q13"/>
    <mergeCell ref="A20:K20"/>
    <mergeCell ref="E21:J21"/>
    <mergeCell ref="A1:A2"/>
    <mergeCell ref="A3:A5"/>
    <mergeCell ref="A7:A8"/>
    <mergeCell ref="A9:A11"/>
    <mergeCell ref="A13:A14"/>
    <mergeCell ref="A15:A17"/>
    <mergeCell ref="A21:A22"/>
    <mergeCell ref="A23:A24"/>
    <mergeCell ref="B1:B2"/>
    <mergeCell ref="B3:B4"/>
    <mergeCell ref="B7:B8"/>
    <mergeCell ref="B9:B10"/>
    <mergeCell ref="B13:B14"/>
    <mergeCell ref="B15:B16"/>
    <mergeCell ref="B21:B22"/>
    <mergeCell ref="B23:B24"/>
    <mergeCell ref="C1:C2"/>
    <mergeCell ref="C7:C8"/>
    <mergeCell ref="C13:C14"/>
    <mergeCell ref="C21:C22"/>
    <mergeCell ref="C23:C24"/>
    <mergeCell ref="D1:D2"/>
    <mergeCell ref="D7:D8"/>
    <mergeCell ref="D13:D14"/>
    <mergeCell ref="D21:D22"/>
    <mergeCell ref="K1:K2"/>
    <mergeCell ref="K7:K8"/>
    <mergeCell ref="K13:K14"/>
    <mergeCell ref="K21:K22"/>
    <mergeCell ref="R1:R2"/>
    <mergeCell ref="R7:R8"/>
    <mergeCell ref="R13:R14"/>
  </mergeCells>
  <pageMargins left="0.75" right="0.75" top="1" bottom="1" header="0.5" footer="0.5"/>
  <pageSetup paperSize="9" scale="4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6.24</vt:lpstr>
      <vt:lpstr>数量配比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2024-03-21T08:22:00Z</dcterms:created>
  <dcterms:modified xsi:type="dcterms:W3CDTF">2025-07-28T08:53:05Z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C2281A0A1F3E4DBA8A63BFA2B1836BD9_12</vt:lpwstr>
  </property>
  <property fmtid="{D5CDD505-2E9C-101B-9397-08002B2CF9AE}" pid="3" name="KSOProductBuildVer">
    <vt:lpwstr>2052-12.1.0.21915</vt:lpwstr>
  </property>
</Properties>
</file>