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<sst xmlns="http://schemas.openxmlformats.org/spreadsheetml/2006/main" count="845" uniqueCount="90">
  <si>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</si>
  <si>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</si>
  <si>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</si>
  <si>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</si>
  <si>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</si>
  <si>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</si>
  <si>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</si>
  <si>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</si>
  <si>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</si>
  <si>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</si>
  <si>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</si>
  <si>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</si>
  <si>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</si>
  <si>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</si>
  <si>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</si>
  <si>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</si>
  <si>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</si>
  <si>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</si>
  <si>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</si>
  <si>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</si>
  <si>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</si>
  <si>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F2122AX</t>
  </si>
  <si>
    <t>25 AU</t>
  </si>
  <si>
    <t>DEFACTO PERAKENDE TİC.A.Ş. DEPO Organize San. Bölgesi 6.Depo Kazım Karabekir Mah. Cumhuriyet Cad. Tekirdağ/Çerkezköy Tel:0090 282 758 11 34-35</t>
  </si>
  <si>
    <t>21.08.2025</t>
  </si>
  <si>
    <t>NV247 - NAVY</t>
  </si>
  <si>
    <t>F2122AXDFA</t>
  </si>
  <si>
    <t>TURKEY</t>
  </si>
  <si>
    <t>KAZAKHSTAN</t>
  </si>
  <si>
    <t>F2122AXKZKA</t>
  </si>
  <si>
    <t>İSTANBUL DEPO</t>
  </si>
  <si>
    <t>F2122AXECOMAL</t>
  </si>
  <si>
    <t>-</t>
  </si>
  <si>
    <t>ECOM</t>
  </si>
  <si>
    <t>F2122AXECOMAM</t>
  </si>
  <si>
    <t>F2122AXECOMAS</t>
  </si>
  <si>
    <t>F2122AXECOMAXL</t>
  </si>
  <si>
    <t>F2122AXECOMAXXL</t>
  </si>
  <si>
    <t>TOPTAN-5</t>
  </si>
  <si>
    <t>F2122AXTOP5A</t>
  </si>
  <si>
    <t>TOPTAN-7</t>
  </si>
  <si>
    <t>F2122AXTOP7A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</si>
  <si>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</si>
  <si>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</si>
  <si>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</si>
  <si>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</si>
  <si>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</si>
  <si>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</si>
  <si>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</si>
  <si>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</si>
  <si>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</si>
  <si>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</si>
  <si>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31.07.2025</t>
  </si>
  <si>
    <t>MONTENEGRO</t>
  </si>
  <si>
    <t>EGYPT</t>
  </si>
  <si>
    <t>AZERBAIJAN</t>
  </si>
  <si>
    <t>KOSOVO</t>
  </si>
  <si>
    <t>07.08.2025</t>
  </si>
  <si>
    <t>LEBANON</t>
  </si>
  <si>
    <t>Beden Bazlı Toplam Sipariş</t>
  </si>
  <si>
    <t>主标数量</t>
  </si>
  <si>
    <t>洗标数量</t>
  </si>
  <si>
    <t>白色洗标</t>
  </si>
  <si>
    <t>棕色洗标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</si>
  <si>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</si>
  <si>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</si>
  <si>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</si>
  <si>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</si>
  <si>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1597073/1597102/104/106/108/1597110/111/113/115/117/119/1597120/122/123/124/125</t>
  </si>
  <si>
    <t>无价格</t>
  </si>
  <si>
    <t>卡头数量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</si>
  <si>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</si>
  <si>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</si>
  <si>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</si>
  <si>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</si>
  <si>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</si>
  <si>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</si>
  <si>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</si>
  <si>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</si>
  <si>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</si>
  <si>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</si>
  <si>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</si>
  <si>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</si>
  <si>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</si>
  <si>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</si>
  <si>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</si>
  <si>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7.29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</si>
  <si>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</si>
  <si>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1597089/1597092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</si>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</sst>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0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opLeftCell="D22" workbookViewId="0">
      <selection activeCell="M42" sqref="M41:M4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80.1818181818182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20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21">
        <f>P3*1.02</f>
        <v>156.06</v>
      </c>
      <c r="R3" s="2">
        <v>1071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21">
        <f t="shared" ref="Q4:Q26" si="0">P4*1.02</f>
        <v>20.4</v>
      </c>
      <c r="R4" s="2">
        <v>140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21">
        <f t="shared" si="0"/>
        <v>139.74</v>
      </c>
      <c r="R5" s="2">
        <v>274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21">
        <f t="shared" si="0"/>
        <v>154.02</v>
      </c>
      <c r="R6" s="2">
        <v>302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21">
        <f t="shared" si="0"/>
        <v>76.5</v>
      </c>
      <c r="R7" s="2">
        <v>150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21">
        <f t="shared" si="0"/>
        <v>80.58</v>
      </c>
      <c r="R8" s="2">
        <v>158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21">
        <f t="shared" si="0"/>
        <v>60.18</v>
      </c>
      <c r="R9" s="2">
        <v>118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21">
        <f t="shared" si="0"/>
        <v>4.08</v>
      </c>
      <c r="R10" s="2">
        <v>28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21">
        <f t="shared" si="0"/>
        <v>4.08</v>
      </c>
      <c r="R11" s="2">
        <v>28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21">
        <f t="shared" si="0"/>
        <v>10.2</v>
      </c>
      <c r="R12" s="2">
        <v>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21">
        <f t="shared" si="0"/>
        <v>17.34</v>
      </c>
      <c r="R13" s="2">
        <v>119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21">
        <f t="shared" si="0"/>
        <v>11.22</v>
      </c>
      <c r="R14" s="2">
        <v>77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21">
        <f t="shared" si="0"/>
        <v>3.06</v>
      </c>
      <c r="R15" s="2">
        <v>21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21">
        <f t="shared" si="0"/>
        <v>3.06</v>
      </c>
      <c r="R16" s="2">
        <v>21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21">
        <f t="shared" si="0"/>
        <v>17.34</v>
      </c>
      <c r="R17" s="2">
        <v>119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21">
        <f t="shared" si="0"/>
        <v>4.08</v>
      </c>
      <c r="R18" s="2">
        <v>28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21">
        <f t="shared" si="0"/>
        <v>7.14</v>
      </c>
      <c r="R19" s="2">
        <v>49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1">
        <f t="shared" si="0"/>
        <v>10.2</v>
      </c>
      <c r="R20" s="2">
        <v>70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21">
        <f t="shared" si="0"/>
        <v>19.38</v>
      </c>
      <c r="R21" s="2">
        <v>133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21">
        <f t="shared" si="0"/>
        <v>3.06</v>
      </c>
      <c r="R22" s="2">
        <v>21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21">
        <f t="shared" si="0"/>
        <v>10.2</v>
      </c>
      <c r="R23" s="2">
        <v>70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21">
        <f t="shared" si="0"/>
        <v>3.06</v>
      </c>
      <c r="R24" s="2">
        <v>21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21">
        <f t="shared" si="0"/>
        <v>3.06</v>
      </c>
      <c r="R25" s="2">
        <v>21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21">
        <f t="shared" si="0"/>
        <v>3.06</v>
      </c>
      <c r="R26" s="2">
        <v>21</v>
      </c>
      <c r="S26" s="2">
        <v>0</v>
      </c>
      <c r="T26" s="2">
        <v>0</v>
      </c>
    </row>
    <row r="29" spans="1:41">
      <c r="A29" s="1" t="s">
        <v>59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="10" customFormat="1" spans="1:14">
      <c r="A32" s="11" t="s">
        <v>21</v>
      </c>
      <c r="B32" s="11" t="s">
        <v>22</v>
      </c>
      <c r="C32" s="11">
        <v>1597089</v>
      </c>
      <c r="D32" s="11" t="s">
        <v>28</v>
      </c>
      <c r="E32" s="12" t="s">
        <v>24</v>
      </c>
      <c r="F32" s="12" t="s">
        <v>25</v>
      </c>
      <c r="G32" s="12" t="s">
        <v>29</v>
      </c>
      <c r="H32" s="12">
        <v>2</v>
      </c>
      <c r="I32" s="12">
        <v>20</v>
      </c>
      <c r="J32" s="12">
        <v>40</v>
      </c>
      <c r="K32" s="11">
        <v>40</v>
      </c>
      <c r="L32" s="11">
        <v>20</v>
      </c>
      <c r="M32" s="11">
        <v>20</v>
      </c>
      <c r="N32" s="11" t="s">
        <v>28</v>
      </c>
    </row>
    <row r="33" s="7" customFormat="1" spans="1:14">
      <c r="A33" s="13" t="s">
        <v>21</v>
      </c>
      <c r="B33" s="13" t="s">
        <v>22</v>
      </c>
      <c r="C33" s="13">
        <v>1597090</v>
      </c>
      <c r="D33" s="13" t="s">
        <v>30</v>
      </c>
      <c r="E33" s="14" t="s">
        <v>24</v>
      </c>
      <c r="F33" s="14" t="s">
        <v>25</v>
      </c>
      <c r="G33" s="14" t="s">
        <v>31</v>
      </c>
      <c r="H33" s="14">
        <v>2</v>
      </c>
      <c r="I33" s="14">
        <v>0</v>
      </c>
      <c r="J33" s="14">
        <v>0</v>
      </c>
      <c r="K33" s="13">
        <v>274</v>
      </c>
      <c r="L33" s="13">
        <v>0</v>
      </c>
      <c r="M33" s="13">
        <v>0</v>
      </c>
      <c r="N33" s="13" t="s">
        <v>33</v>
      </c>
    </row>
    <row r="34" s="7" customFormat="1" spans="1:14">
      <c r="A34" s="13" t="s">
        <v>21</v>
      </c>
      <c r="B34" s="13" t="s">
        <v>22</v>
      </c>
      <c r="C34" s="13">
        <v>1597090</v>
      </c>
      <c r="D34" s="13" t="s">
        <v>30</v>
      </c>
      <c r="E34" s="14" t="s">
        <v>24</v>
      </c>
      <c r="F34" s="14" t="s">
        <v>25</v>
      </c>
      <c r="G34" s="14" t="s">
        <v>34</v>
      </c>
      <c r="H34" s="14">
        <v>2</v>
      </c>
      <c r="I34" s="14">
        <v>0</v>
      </c>
      <c r="J34" s="14">
        <v>302</v>
      </c>
      <c r="K34" s="13">
        <v>0</v>
      </c>
      <c r="L34" s="13">
        <v>0</v>
      </c>
      <c r="M34" s="13">
        <v>0</v>
      </c>
      <c r="N34" s="13" t="s">
        <v>33</v>
      </c>
    </row>
    <row r="35" s="7" customFormat="1" spans="1:14">
      <c r="A35" s="13" t="s">
        <v>21</v>
      </c>
      <c r="B35" s="13" t="s">
        <v>22</v>
      </c>
      <c r="C35" s="13">
        <v>1597090</v>
      </c>
      <c r="D35" s="13" t="s">
        <v>30</v>
      </c>
      <c r="E35" s="14" t="s">
        <v>24</v>
      </c>
      <c r="F35" s="14" t="s">
        <v>25</v>
      </c>
      <c r="G35" s="14" t="s">
        <v>35</v>
      </c>
      <c r="H35" s="14">
        <v>2</v>
      </c>
      <c r="I35" s="14">
        <v>150</v>
      </c>
      <c r="J35" s="14">
        <v>0</v>
      </c>
      <c r="K35" s="13">
        <v>0</v>
      </c>
      <c r="L35" s="13">
        <v>0</v>
      </c>
      <c r="M35" s="13">
        <v>0</v>
      </c>
      <c r="N35" s="13" t="s">
        <v>33</v>
      </c>
    </row>
    <row r="36" s="7" customFormat="1" spans="1:14">
      <c r="A36" s="13" t="s">
        <v>21</v>
      </c>
      <c r="B36" s="13" t="s">
        <v>22</v>
      </c>
      <c r="C36" s="13">
        <v>1597090</v>
      </c>
      <c r="D36" s="13" t="s">
        <v>30</v>
      </c>
      <c r="E36" s="14" t="s">
        <v>24</v>
      </c>
      <c r="F36" s="14" t="s">
        <v>25</v>
      </c>
      <c r="G36" s="14" t="s">
        <v>36</v>
      </c>
      <c r="H36" s="14">
        <v>2</v>
      </c>
      <c r="I36" s="14">
        <v>0</v>
      </c>
      <c r="J36" s="14">
        <v>0</v>
      </c>
      <c r="K36" s="13">
        <v>0</v>
      </c>
      <c r="L36" s="13">
        <v>158</v>
      </c>
      <c r="M36" s="13">
        <v>0</v>
      </c>
      <c r="N36" s="13" t="s">
        <v>33</v>
      </c>
    </row>
    <row r="37" s="7" customFormat="1" spans="1:14">
      <c r="A37" s="13" t="s">
        <v>21</v>
      </c>
      <c r="B37" s="13" t="s">
        <v>22</v>
      </c>
      <c r="C37" s="13">
        <v>1597090</v>
      </c>
      <c r="D37" s="13" t="s">
        <v>30</v>
      </c>
      <c r="E37" s="14" t="s">
        <v>24</v>
      </c>
      <c r="F37" s="14" t="s">
        <v>25</v>
      </c>
      <c r="G37" s="14" t="s">
        <v>37</v>
      </c>
      <c r="H37" s="14">
        <v>2</v>
      </c>
      <c r="I37" s="14">
        <v>0</v>
      </c>
      <c r="J37" s="14">
        <v>0</v>
      </c>
      <c r="K37" s="13">
        <v>0</v>
      </c>
      <c r="L37" s="13">
        <v>0</v>
      </c>
      <c r="M37" s="13">
        <v>118</v>
      </c>
      <c r="N37" s="13" t="s">
        <v>33</v>
      </c>
    </row>
    <row r="38" s="10" customFormat="1" spans="1:14">
      <c r="A38" s="11" t="s">
        <v>21</v>
      </c>
      <c r="B38" s="11" t="s">
        <v>22</v>
      </c>
      <c r="C38" s="11">
        <v>1597091</v>
      </c>
      <c r="D38" s="11" t="s">
        <v>38</v>
      </c>
      <c r="E38" s="12" t="s">
        <v>24</v>
      </c>
      <c r="F38" s="12" t="s">
        <v>25</v>
      </c>
      <c r="G38" s="12" t="s">
        <v>39</v>
      </c>
      <c r="H38" s="12">
        <v>2</v>
      </c>
      <c r="I38" s="12">
        <v>4</v>
      </c>
      <c r="J38" s="12">
        <v>8</v>
      </c>
      <c r="K38" s="11">
        <v>8</v>
      </c>
      <c r="L38" s="11">
        <v>4</v>
      </c>
      <c r="M38" s="11">
        <v>4</v>
      </c>
      <c r="N38" s="11" t="s">
        <v>38</v>
      </c>
    </row>
    <row r="39" s="10" customFormat="1" spans="1:14">
      <c r="A39" s="11" t="s">
        <v>21</v>
      </c>
      <c r="B39" s="11" t="s">
        <v>22</v>
      </c>
      <c r="C39" s="11">
        <v>1597092</v>
      </c>
      <c r="D39" s="11" t="s">
        <v>40</v>
      </c>
      <c r="E39" s="12" t="s">
        <v>24</v>
      </c>
      <c r="F39" s="12" t="s">
        <v>25</v>
      </c>
      <c r="G39" s="12" t="s">
        <v>41</v>
      </c>
      <c r="H39" s="12">
        <v>2</v>
      </c>
      <c r="I39" s="12">
        <v>4</v>
      </c>
      <c r="J39" s="12">
        <v>8</v>
      </c>
      <c r="K39" s="11">
        <v>8</v>
      </c>
      <c r="L39" s="11">
        <v>4</v>
      </c>
      <c r="M39" s="11">
        <v>4</v>
      </c>
      <c r="N39" s="11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  <row r="55" spans="9:13">
      <c r="I55">
        <f>SUM(I31:I54)</f>
        <v>454</v>
      </c>
      <c r="J55">
        <f>SUM(J31:J54)</f>
        <v>910</v>
      </c>
      <c r="K55">
        <f>SUM(K31:K54)</f>
        <v>882</v>
      </c>
      <c r="L55">
        <f>SUM(L31:L54)</f>
        <v>462</v>
      </c>
      <c r="M55">
        <f>SUM(M31:M54)</f>
        <v>422</v>
      </c>
    </row>
    <row r="56" spans="9:9">
      <c r="I56" s="17" t="s">
        <v>60</v>
      </c>
    </row>
    <row r="57" spans="9:13">
      <c r="I57" s="18" t="s">
        <v>9</v>
      </c>
      <c r="J57" s="18" t="s">
        <v>10</v>
      </c>
      <c r="K57" s="18" t="s">
        <v>11</v>
      </c>
      <c r="L57" s="18" t="s">
        <v>12</v>
      </c>
      <c r="M57" s="18" t="s">
        <v>13</v>
      </c>
    </row>
    <row r="58" spans="9:13">
      <c r="I58" s="19">
        <f>SUM(I31:I54)*1.02*2</f>
        <v>926.16</v>
      </c>
      <c r="J58" s="19">
        <f>SUM(J31:J54)*1.02*2</f>
        <v>1856.4</v>
      </c>
      <c r="K58" s="19">
        <f>SUM(K31:K54)*1.02*2</f>
        <v>1799.28</v>
      </c>
      <c r="L58" s="19">
        <f>SUM(L31:L54)*1.02*2</f>
        <v>942.48</v>
      </c>
      <c r="M58" s="19">
        <f>SUM(M31:M54)*1.02*2</f>
        <v>860.88</v>
      </c>
    </row>
    <row r="61" spans="9:9">
      <c r="I61" s="17" t="s">
        <v>61</v>
      </c>
    </row>
    <row r="62" spans="8:13">
      <c r="H62" s="15"/>
      <c r="I62" s="18" t="s">
        <v>9</v>
      </c>
      <c r="J62" s="18" t="s">
        <v>10</v>
      </c>
      <c r="K62" s="18" t="s">
        <v>11</v>
      </c>
      <c r="L62" s="18" t="s">
        <v>12</v>
      </c>
      <c r="M62" s="18" t="s">
        <v>13</v>
      </c>
    </row>
    <row r="63" spans="8:13">
      <c r="H63" s="16" t="s">
        <v>62</v>
      </c>
      <c r="I63" s="19">
        <f>(I55-I38-I39)*2*1.02</f>
        <v>909.84</v>
      </c>
      <c r="J63" s="19">
        <f>(J55-J38-J39)*2*1.02</f>
        <v>1823.76</v>
      </c>
      <c r="K63" s="19">
        <f>(K55-K38-K39)*2*1.02</f>
        <v>1766.64</v>
      </c>
      <c r="L63" s="19">
        <f>(L55-L38-L39)*2*1.02</f>
        <v>926.16</v>
      </c>
      <c r="M63" s="19">
        <f>(M55-M38-M39)*2*1.02</f>
        <v>844.56</v>
      </c>
    </row>
    <row r="64" spans="8:13">
      <c r="H64" s="16" t="s">
        <v>63</v>
      </c>
      <c r="I64" s="15">
        <v>20</v>
      </c>
      <c r="J64" s="15">
        <v>40</v>
      </c>
      <c r="K64" s="15">
        <v>40</v>
      </c>
      <c r="L64" s="15">
        <v>20</v>
      </c>
      <c r="M64" s="15">
        <v>20</v>
      </c>
    </row>
    <row r="66" spans="9:9">
      <c r="I66" s="17" t="s">
        <v>64</v>
      </c>
    </row>
    <row r="67" spans="8:14">
      <c r="H67" s="16" t="s">
        <v>65</v>
      </c>
      <c r="I67" s="18" t="s">
        <v>9</v>
      </c>
      <c r="J67" s="18" t="s">
        <v>10</v>
      </c>
      <c r="K67" s="18" t="s">
        <v>11</v>
      </c>
      <c r="L67" s="18" t="s">
        <v>12</v>
      </c>
      <c r="M67" s="18" t="s">
        <v>13</v>
      </c>
      <c r="N67" s="16" t="s">
        <v>66</v>
      </c>
    </row>
    <row r="68" spans="8:14">
      <c r="H68" s="16" t="s">
        <v>67</v>
      </c>
      <c r="I68" s="19">
        <f>(I55-I32-I33-I34-I35-I36-I37-I38-I39)*1.02</f>
        <v>281.52</v>
      </c>
      <c r="J68" s="19">
        <f>(J55-J32-J33-J34-J35-J36-J37-J38-J39)*1.02</f>
        <v>563.04</v>
      </c>
      <c r="K68" s="19">
        <f>(K55-K32-K33-K34-K35-K36-K37-K38-K39)*1.02</f>
        <v>563.04</v>
      </c>
      <c r="L68" s="19">
        <f>(L55-L32-L33-L34-L35-L36-L37-L38-L39)*1.02</f>
        <v>281.52</v>
      </c>
      <c r="M68" s="19">
        <f>(M55-M32-M33-M34-M35-M36-M37-M38-M39)*1.02</f>
        <v>281.52</v>
      </c>
      <c r="N68" s="15" t="s">
        <v>68</v>
      </c>
    </row>
    <row r="69" spans="8:14">
      <c r="H69" s="16" t="s">
        <v>69</v>
      </c>
      <c r="I69" s="15">
        <f>SUM(I33:I37)*1.02</f>
        <v>153</v>
      </c>
      <c r="J69" s="19">
        <f>SUM(J33:J37)*1.02</f>
        <v>308.04</v>
      </c>
      <c r="K69" s="19">
        <f>SUM(K33:K37)*1.02</f>
        <v>279.48</v>
      </c>
      <c r="L69" s="19">
        <f>SUM(L33:L37)*1.02</f>
        <v>161.16</v>
      </c>
      <c r="M69" s="19">
        <f>SUM(M33:M37)*1.02</f>
        <v>120.36</v>
      </c>
      <c r="N69" s="15">
        <v>1597090</v>
      </c>
    </row>
    <row r="73" spans="9:13">
      <c r="I73" s="22" t="s">
        <v>70</v>
      </c>
      <c r="J73" s="23"/>
      <c r="K73" s="23"/>
      <c r="L73" s="23"/>
      <c r="M73" s="23"/>
    </row>
    <row r="74" spans="9:13">
      <c r="I74" s="24" t="s">
        <v>9</v>
      </c>
      <c r="J74" s="24" t="s">
        <v>10</v>
      </c>
      <c r="K74" s="24" t="s">
        <v>11</v>
      </c>
      <c r="L74" s="24" t="s">
        <v>12</v>
      </c>
      <c r="M74" s="24" t="s">
        <v>13</v>
      </c>
    </row>
    <row r="75" spans="9:13">
      <c r="I75" s="25">
        <f>SUM(I31:I54)*1.02</f>
        <v>463.08</v>
      </c>
      <c r="J75" s="25">
        <f>SUM(J31:J54)*1.02</f>
        <v>928.2</v>
      </c>
      <c r="K75" s="25">
        <f>SUM(K31:K54)*1.02</f>
        <v>899.64</v>
      </c>
      <c r="L75" s="25">
        <f>SUM(L31:L54)*1.02</f>
        <v>471.24</v>
      </c>
      <c r="M75" s="25">
        <f>SUM(M31:M54)*1.02</f>
        <v>430.44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D28" workbookViewId="0">
      <selection activeCell="Q53" sqref="Q5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2">
        <v>1071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2">
        <v>140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2">
        <v>274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2">
        <v>302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2">
        <v>150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2">
        <v>158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2">
        <v>118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2">
        <v>28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2">
        <v>28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2">
        <v>70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2">
        <v>119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2">
        <v>77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2">
        <v>21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2">
        <v>21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2">
        <v>119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2">
        <v>28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2">
        <v>49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2">
        <v>133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2">
        <v>21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2">
        <v>70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2">
        <v>21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2">
        <v>21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2">
        <v>21</v>
      </c>
      <c r="R26" s="2">
        <v>0</v>
      </c>
      <c r="S26" s="2">
        <v>0</v>
      </c>
    </row>
    <row r="29" spans="1:40">
      <c r="A29" s="1" t="s">
        <v>85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72</v>
      </c>
      <c r="B30" s="1" t="s">
        <v>73</v>
      </c>
      <c r="C30" s="1" t="s">
        <v>74</v>
      </c>
      <c r="D30" s="1" t="s">
        <v>4</v>
      </c>
      <c r="E30" s="1" t="s">
        <v>75</v>
      </c>
      <c r="F30" s="1" t="s">
        <v>76</v>
      </c>
      <c r="G30" s="1" t="s">
        <v>77</v>
      </c>
      <c r="H30" s="1" t="s">
        <v>78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80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pans="1:14">
      <c r="A32" s="2" t="s">
        <v>21</v>
      </c>
      <c r="B32" s="2" t="s">
        <v>22</v>
      </c>
      <c r="C32" s="2">
        <v>1597089</v>
      </c>
      <c r="D32" s="2" t="s">
        <v>28</v>
      </c>
      <c r="E32" s="3" t="s">
        <v>24</v>
      </c>
      <c r="F32" s="3" t="s">
        <v>25</v>
      </c>
      <c r="G32" s="3" t="s">
        <v>29</v>
      </c>
      <c r="H32" s="3">
        <v>2</v>
      </c>
      <c r="I32" s="5">
        <v>20</v>
      </c>
      <c r="J32" s="5">
        <v>40</v>
      </c>
      <c r="K32" s="6">
        <v>40</v>
      </c>
      <c r="L32" s="6">
        <v>20</v>
      </c>
      <c r="M32" s="6">
        <v>20</v>
      </c>
      <c r="N32" s="2" t="s">
        <v>28</v>
      </c>
    </row>
    <row r="33" spans="1:14">
      <c r="A33" s="2" t="s">
        <v>21</v>
      </c>
      <c r="B33" s="2" t="s">
        <v>22</v>
      </c>
      <c r="C33" s="2">
        <v>1597090</v>
      </c>
      <c r="D33" s="2" t="s">
        <v>30</v>
      </c>
      <c r="E33" s="3" t="s">
        <v>24</v>
      </c>
      <c r="F33" s="3" t="s">
        <v>25</v>
      </c>
      <c r="G33" s="3" t="s">
        <v>31</v>
      </c>
      <c r="H33" s="3">
        <v>2</v>
      </c>
      <c r="I33" s="3" t="s">
        <v>32</v>
      </c>
      <c r="J33" s="3" t="s">
        <v>32</v>
      </c>
      <c r="K33" s="2">
        <v>274</v>
      </c>
      <c r="L33" s="2" t="s">
        <v>32</v>
      </c>
      <c r="M33" s="2" t="s">
        <v>32</v>
      </c>
      <c r="N33" s="2" t="s">
        <v>33</v>
      </c>
    </row>
    <row r="34" spans="1:14">
      <c r="A34" s="2" t="s">
        <v>21</v>
      </c>
      <c r="B34" s="2" t="s">
        <v>22</v>
      </c>
      <c r="C34" s="2">
        <v>1597090</v>
      </c>
      <c r="D34" s="2" t="s">
        <v>30</v>
      </c>
      <c r="E34" s="3" t="s">
        <v>24</v>
      </c>
      <c r="F34" s="3" t="s">
        <v>25</v>
      </c>
      <c r="G34" s="3" t="s">
        <v>34</v>
      </c>
      <c r="H34" s="3">
        <v>2</v>
      </c>
      <c r="I34" s="3" t="s">
        <v>32</v>
      </c>
      <c r="J34" s="3">
        <v>302</v>
      </c>
      <c r="K34" s="2" t="s">
        <v>32</v>
      </c>
      <c r="L34" s="2" t="s">
        <v>32</v>
      </c>
      <c r="M34" s="2" t="s">
        <v>32</v>
      </c>
      <c r="N34" s="2" t="s">
        <v>33</v>
      </c>
    </row>
    <row r="35" spans="1:14">
      <c r="A35" s="2" t="s">
        <v>21</v>
      </c>
      <c r="B35" s="2" t="s">
        <v>22</v>
      </c>
      <c r="C35" s="2">
        <v>1597090</v>
      </c>
      <c r="D35" s="2" t="s">
        <v>30</v>
      </c>
      <c r="E35" s="3" t="s">
        <v>24</v>
      </c>
      <c r="F35" s="3" t="s">
        <v>25</v>
      </c>
      <c r="G35" s="3" t="s">
        <v>35</v>
      </c>
      <c r="H35" s="3">
        <v>2</v>
      </c>
      <c r="I35" s="3">
        <v>150</v>
      </c>
      <c r="J35" s="3" t="s">
        <v>32</v>
      </c>
      <c r="K35" s="2" t="s">
        <v>32</v>
      </c>
      <c r="L35" s="2" t="s">
        <v>32</v>
      </c>
      <c r="M35" s="2" t="s">
        <v>32</v>
      </c>
      <c r="N35" s="2" t="s">
        <v>33</v>
      </c>
    </row>
    <row r="36" spans="1:14">
      <c r="A36" s="2" t="s">
        <v>21</v>
      </c>
      <c r="B36" s="2" t="s">
        <v>22</v>
      </c>
      <c r="C36" s="2">
        <v>1597090</v>
      </c>
      <c r="D36" s="2" t="s">
        <v>30</v>
      </c>
      <c r="E36" s="3" t="s">
        <v>24</v>
      </c>
      <c r="F36" s="3" t="s">
        <v>25</v>
      </c>
      <c r="G36" s="3" t="s">
        <v>36</v>
      </c>
      <c r="H36" s="3">
        <v>2</v>
      </c>
      <c r="I36" s="3" t="s">
        <v>32</v>
      </c>
      <c r="J36" s="3" t="s">
        <v>32</v>
      </c>
      <c r="K36" s="2" t="s">
        <v>32</v>
      </c>
      <c r="L36" s="2">
        <v>158</v>
      </c>
      <c r="M36" s="2" t="s">
        <v>32</v>
      </c>
      <c r="N36" s="2" t="s">
        <v>33</v>
      </c>
    </row>
    <row r="37" spans="1:14">
      <c r="A37" s="2" t="s">
        <v>21</v>
      </c>
      <c r="B37" s="2" t="s">
        <v>22</v>
      </c>
      <c r="C37" s="2">
        <v>1597090</v>
      </c>
      <c r="D37" s="2" t="s">
        <v>30</v>
      </c>
      <c r="E37" s="3" t="s">
        <v>24</v>
      </c>
      <c r="F37" s="3" t="s">
        <v>25</v>
      </c>
      <c r="G37" s="3" t="s">
        <v>37</v>
      </c>
      <c r="H37" s="3">
        <v>2</v>
      </c>
      <c r="I37" s="3" t="s">
        <v>32</v>
      </c>
      <c r="J37" s="3" t="s">
        <v>32</v>
      </c>
      <c r="K37" s="2" t="s">
        <v>32</v>
      </c>
      <c r="L37" s="2" t="s">
        <v>32</v>
      </c>
      <c r="M37" s="2">
        <v>118</v>
      </c>
      <c r="N37" s="2" t="s">
        <v>33</v>
      </c>
    </row>
    <row r="38" spans="1:14">
      <c r="A38" s="2" t="s">
        <v>21</v>
      </c>
      <c r="B38" s="2" t="s">
        <v>22</v>
      </c>
      <c r="C38" s="2">
        <v>1597091</v>
      </c>
      <c r="D38" s="2" t="s">
        <v>38</v>
      </c>
      <c r="E38" s="3" t="s">
        <v>24</v>
      </c>
      <c r="F38" s="3" t="s">
        <v>25</v>
      </c>
      <c r="G38" s="3" t="s">
        <v>39</v>
      </c>
      <c r="H38" s="3">
        <v>2</v>
      </c>
      <c r="I38" s="3">
        <v>4</v>
      </c>
      <c r="J38" s="3">
        <v>8</v>
      </c>
      <c r="K38" s="2">
        <v>8</v>
      </c>
      <c r="L38" s="2">
        <v>4</v>
      </c>
      <c r="M38" s="2">
        <v>4</v>
      </c>
      <c r="N38" s="2" t="s">
        <v>38</v>
      </c>
    </row>
    <row r="39" spans="1:14">
      <c r="A39" s="2" t="s">
        <v>21</v>
      </c>
      <c r="B39" s="2" t="s">
        <v>22</v>
      </c>
      <c r="C39" s="2">
        <v>1597092</v>
      </c>
      <c r="D39" s="2" t="s">
        <v>40</v>
      </c>
      <c r="E39" s="3" t="s">
        <v>24</v>
      </c>
      <c r="F39" s="3" t="s">
        <v>25</v>
      </c>
      <c r="G39" s="3" t="s">
        <v>41</v>
      </c>
      <c r="H39" s="3">
        <v>2</v>
      </c>
      <c r="I39" s="5">
        <v>4</v>
      </c>
      <c r="J39" s="5">
        <v>8</v>
      </c>
      <c r="K39" s="6">
        <v>8</v>
      </c>
      <c r="L39" s="6">
        <v>4</v>
      </c>
      <c r="M39" s="6">
        <v>4</v>
      </c>
      <c r="N39" s="2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  <row r="57" spans="9:10">
      <c r="I57" s="7" t="s">
        <v>86</v>
      </c>
      <c r="J57" s="7"/>
    </row>
    <row r="58" spans="8:14">
      <c r="H58" s="4" t="s">
        <v>65</v>
      </c>
      <c r="I58" s="8" t="s">
        <v>9</v>
      </c>
      <c r="J58" s="8" t="s">
        <v>10</v>
      </c>
      <c r="K58" s="8" t="s">
        <v>11</v>
      </c>
      <c r="L58" s="8" t="s">
        <v>12</v>
      </c>
      <c r="M58" s="8" t="s">
        <v>13</v>
      </c>
      <c r="N58" s="4" t="s">
        <v>87</v>
      </c>
    </row>
    <row r="59" spans="8:14">
      <c r="H59" s="4" t="s">
        <v>67</v>
      </c>
      <c r="I59" s="9">
        <v>26</v>
      </c>
      <c r="J59" s="9">
        <v>50</v>
      </c>
      <c r="K59" s="9">
        <v>50</v>
      </c>
      <c r="L59" s="9">
        <v>26</v>
      </c>
      <c r="M59" s="9">
        <v>26</v>
      </c>
      <c r="N59" s="9" t="s">
        <v>88</v>
      </c>
    </row>
    <row r="60" spans="8:14">
      <c r="H60" s="4" t="s">
        <v>89</v>
      </c>
      <c r="I60" s="9">
        <v>28</v>
      </c>
      <c r="J60" s="9"/>
      <c r="K60" s="9"/>
      <c r="L60" s="9"/>
      <c r="M60" s="9"/>
      <c r="N60" s="9">
        <v>1597091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2025-07-11T02:03:00Z</dcterms:created>
  <dcterms:modified xsi:type="dcterms:W3CDTF">2025-07-29T03:41:23Z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648FBFF8954D4F17BAC116F47DFC2806_12</vt:lpwstr>
  </property>
  <property fmtid="{D5CDD505-2E9C-101B-9397-08002B2CF9AE}" pid="3" name="KSOProductBuildVer">
    <vt:lpwstr>2052-12.1.0.21915</vt:lpwstr>
  </property>
</Properties>
</file>