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<sst xmlns="http://schemas.openxmlformats.org/spreadsheetml/2006/main" count="295" uniqueCount="66">
  <si>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</si>
  <si>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</si>
  <si>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</si>
  <si>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</si>
  <si>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</si>
  <si>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</si>
  <si>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</si>
  <si>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</si>
  <si>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</si>
  <si>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</si>
  <si>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</si>
  <si>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</si>
  <si>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</si>
  <si>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</si>
  <si>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</si>
  <si>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</si>
  <si>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</si>
  <si>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</si>
  <si>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F5565AX</t>
  </si>
  <si>
    <t>25 WN</t>
  </si>
  <si>
    <t>İSTANBUL DEPO</t>
  </si>
  <si>
    <t>23.10.2025</t>
  </si>
  <si>
    <t>BN530 - BROWN</t>
  </si>
  <si>
    <t>F5565AXECOMAL</t>
  </si>
  <si>
    <t>-</t>
  </si>
  <si>
    <t>ECOM</t>
  </si>
  <si>
    <t>F5565AXECOMAM</t>
  </si>
  <si>
    <t>F5565AXECOMAS</t>
  </si>
  <si>
    <t>DEFACTO PERAKENDE TİC.A.Ş. DEPO Organize San. Bölgesi 6.Depo Kazım Karabekir Mah. Cumhuriyet Cad. Tekirdağ/Çerkezköy Tel:0090 282 758 11 34-35</t>
  </si>
  <si>
    <t>F5565AXDFA</t>
  </si>
  <si>
    <t>TURKEY</t>
  </si>
  <si>
    <t>F5565AXDFAM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</si>
  <si>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</si>
  <si>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</si>
  <si>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</si>
  <si>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</si>
  <si>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</si>
  <si>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</si>
  <si>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</si>
  <si>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</si>
  <si>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</si>
  <si>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</si>
  <si>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</si>
  <si>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</si>
  <si>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</si>
  <si>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</si>
  <si>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</si>
  <si>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</si>
  <si>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</si>
  <si>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F5565AX预箱单2025.8.18</t>
  </si>
  <si>
    <t>价格牌类型</t>
  </si>
  <si>
    <t>洗标颜色</t>
  </si>
  <si>
    <t>溢装后
总包数</t>
  </si>
  <si>
    <t>溢装后
总件数</t>
  </si>
  <si>
    <t>每箱
包数</t>
  </si>
  <si>
    <t>每箱
件数</t>
  </si>
  <si>
    <t>总箱数</t>
  </si>
  <si>
    <t>箱号</t>
  </si>
  <si>
    <t>单件胶袋</t>
  </si>
  <si>
    <t>配比胶袋</t>
  </si>
  <si>
    <t>纸箱规格</t>
  </si>
  <si>
    <t>箱净重kg</t>
  </si>
  <si>
    <t>箱毛重kg</t>
  </si>
  <si>
    <t>总净重kg</t>
  </si>
  <si>
    <t>总毛重kg</t>
  </si>
  <si>
    <t>体积m³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</si>
</sst>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name val="Calibri"/>
      <charset val="134"/>
    </font>
    <font>
      <sz val="18"/>
      <name val="微软雅黑"/>
      <charset val="134"/>
    </font>
    <font>
      <sz val="11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b/>
      <sz val="18"/>
      <name val="微软雅黑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17.7272727272727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17">
      <c r="A3" s="16" t="s">
        <v>18</v>
      </c>
      <c r="B3" s="16" t="s">
        <v>19</v>
      </c>
      <c r="C3" s="16">
        <v>1686600</v>
      </c>
      <c r="D3" s="16" t="s">
        <v>20</v>
      </c>
      <c r="E3" s="17" t="s">
        <v>21</v>
      </c>
      <c r="F3" s="17" t="s">
        <v>22</v>
      </c>
      <c r="G3" s="17" t="s">
        <v>23</v>
      </c>
      <c r="H3" s="17">
        <v>1</v>
      </c>
      <c r="I3" s="16" t="s">
        <v>24</v>
      </c>
      <c r="J3" s="16" t="s">
        <v>24</v>
      </c>
      <c r="K3" s="16">
        <v>2</v>
      </c>
      <c r="L3" s="16">
        <v>2</v>
      </c>
      <c r="M3" s="16" t="s">
        <v>25</v>
      </c>
      <c r="N3" s="16">
        <v>17</v>
      </c>
      <c r="O3" s="16">
        <v>34</v>
      </c>
      <c r="P3" s="16">
        <v>0</v>
      </c>
      <c r="Q3" s="16">
        <v>0</v>
      </c>
    </row>
    <row r="4" spans="1:17">
      <c r="A4" s="16" t="s">
        <v>18</v>
      </c>
      <c r="B4" s="16" t="s">
        <v>19</v>
      </c>
      <c r="C4" s="16">
        <v>1686600</v>
      </c>
      <c r="D4" s="16" t="s">
        <v>20</v>
      </c>
      <c r="E4" s="17" t="s">
        <v>21</v>
      </c>
      <c r="F4" s="17" t="s">
        <v>22</v>
      </c>
      <c r="G4" s="17" t="s">
        <v>26</v>
      </c>
      <c r="H4" s="17">
        <v>1</v>
      </c>
      <c r="I4" s="16" t="s">
        <v>24</v>
      </c>
      <c r="J4" s="16">
        <v>2</v>
      </c>
      <c r="K4" s="16" t="s">
        <v>24</v>
      </c>
      <c r="L4" s="16">
        <v>2</v>
      </c>
      <c r="M4" s="16" t="s">
        <v>25</v>
      </c>
      <c r="N4" s="16">
        <v>23</v>
      </c>
      <c r="O4" s="16">
        <v>46</v>
      </c>
      <c r="P4" s="16">
        <v>0</v>
      </c>
      <c r="Q4" s="16">
        <v>0</v>
      </c>
    </row>
    <row r="5" spans="1:17">
      <c r="A5" s="16" t="s">
        <v>18</v>
      </c>
      <c r="B5" s="16" t="s">
        <v>19</v>
      </c>
      <c r="C5" s="16">
        <v>1686600</v>
      </c>
      <c r="D5" s="16" t="s">
        <v>20</v>
      </c>
      <c r="E5" s="17" t="s">
        <v>21</v>
      </c>
      <c r="F5" s="17" t="s">
        <v>22</v>
      </c>
      <c r="G5" s="17" t="s">
        <v>27</v>
      </c>
      <c r="H5" s="17">
        <v>1</v>
      </c>
      <c r="I5" s="16">
        <v>2</v>
      </c>
      <c r="J5" s="16" t="s">
        <v>24</v>
      </c>
      <c r="K5" s="16" t="s">
        <v>24</v>
      </c>
      <c r="L5" s="16">
        <v>2</v>
      </c>
      <c r="M5" s="16" t="s">
        <v>25</v>
      </c>
      <c r="N5" s="16">
        <v>20</v>
      </c>
      <c r="O5" s="16">
        <v>40</v>
      </c>
      <c r="P5" s="16">
        <v>0</v>
      </c>
      <c r="Q5" s="16">
        <v>0</v>
      </c>
    </row>
    <row r="6" spans="1:17">
      <c r="A6" s="16" t="s">
        <v>18</v>
      </c>
      <c r="B6" s="16" t="s">
        <v>19</v>
      </c>
      <c r="C6" s="16">
        <v>1686599</v>
      </c>
      <c r="D6" s="16" t="s">
        <v>28</v>
      </c>
      <c r="E6" s="17" t="s">
        <v>21</v>
      </c>
      <c r="F6" s="17" t="s">
        <v>22</v>
      </c>
      <c r="G6" s="17" t="s">
        <v>29</v>
      </c>
      <c r="H6" s="17">
        <v>1</v>
      </c>
      <c r="I6" s="16">
        <v>2</v>
      </c>
      <c r="J6" s="16">
        <v>2</v>
      </c>
      <c r="K6" s="16">
        <v>2</v>
      </c>
      <c r="L6" s="16">
        <v>6</v>
      </c>
      <c r="M6" s="16" t="s">
        <v>30</v>
      </c>
      <c r="N6" s="16">
        <v>157</v>
      </c>
      <c r="O6" s="16">
        <v>942</v>
      </c>
      <c r="P6" s="16">
        <v>0</v>
      </c>
      <c r="Q6" s="16">
        <v>0</v>
      </c>
    </row>
    <row r="7" spans="1:17">
      <c r="A7" s="16" t="s">
        <v>18</v>
      </c>
      <c r="B7" s="16" t="s">
        <v>19</v>
      </c>
      <c r="C7" s="16">
        <v>1686601</v>
      </c>
      <c r="D7" s="16" t="s">
        <v>20</v>
      </c>
      <c r="E7" s="17" t="s">
        <v>21</v>
      </c>
      <c r="F7" s="17" t="s">
        <v>22</v>
      </c>
      <c r="G7" s="17" t="s">
        <v>31</v>
      </c>
      <c r="H7" s="17">
        <v>1</v>
      </c>
      <c r="I7" s="16" t="s">
        <v>24</v>
      </c>
      <c r="J7" s="16">
        <v>2</v>
      </c>
      <c r="K7" s="16" t="s">
        <v>24</v>
      </c>
      <c r="L7" s="16">
        <v>2</v>
      </c>
      <c r="M7" s="16" t="s">
        <v>30</v>
      </c>
      <c r="N7" s="16">
        <v>22</v>
      </c>
      <c r="O7" s="16">
        <v>44</v>
      </c>
      <c r="P7" s="16">
        <v>0</v>
      </c>
      <c r="Q7" s="16">
        <v>0</v>
      </c>
    </row>
    <row r="10" spans="1:40">
      <c r="A10" s="15" t="s">
        <v>32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13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</row>
    <row r="12" spans="1:12">
      <c r="A12" s="16" t="s">
        <v>18</v>
      </c>
      <c r="B12" s="16" t="s">
        <v>19</v>
      </c>
      <c r="C12" s="16">
        <v>1686600</v>
      </c>
      <c r="D12" s="16" t="s">
        <v>20</v>
      </c>
      <c r="E12" s="17" t="s">
        <v>21</v>
      </c>
      <c r="F12" s="17" t="s">
        <v>22</v>
      </c>
      <c r="G12" s="17" t="s">
        <v>23</v>
      </c>
      <c r="H12" s="17">
        <v>1</v>
      </c>
      <c r="I12" s="16" t="s">
        <v>24</v>
      </c>
      <c r="J12" s="16" t="s">
        <v>24</v>
      </c>
      <c r="K12" s="16">
        <v>34</v>
      </c>
      <c r="L12" s="16" t="s">
        <v>25</v>
      </c>
    </row>
    <row r="13" spans="1:12">
      <c r="A13" s="16" t="s">
        <v>18</v>
      </c>
      <c r="B13" s="16" t="s">
        <v>19</v>
      </c>
      <c r="C13" s="16">
        <v>1686600</v>
      </c>
      <c r="D13" s="16" t="s">
        <v>20</v>
      </c>
      <c r="E13" s="17" t="s">
        <v>21</v>
      </c>
      <c r="F13" s="17" t="s">
        <v>22</v>
      </c>
      <c r="G13" s="17" t="s">
        <v>26</v>
      </c>
      <c r="H13" s="17">
        <v>1</v>
      </c>
      <c r="I13" s="16" t="s">
        <v>24</v>
      </c>
      <c r="J13" s="16">
        <v>46</v>
      </c>
      <c r="K13" s="16" t="s">
        <v>24</v>
      </c>
      <c r="L13" s="16" t="s">
        <v>25</v>
      </c>
    </row>
    <row r="14" spans="1:12">
      <c r="A14" s="16" t="s">
        <v>18</v>
      </c>
      <c r="B14" s="16" t="s">
        <v>19</v>
      </c>
      <c r="C14" s="16">
        <v>1686600</v>
      </c>
      <c r="D14" s="16" t="s">
        <v>20</v>
      </c>
      <c r="E14" s="17" t="s">
        <v>21</v>
      </c>
      <c r="F14" s="17" t="s">
        <v>22</v>
      </c>
      <c r="G14" s="17" t="s">
        <v>27</v>
      </c>
      <c r="H14" s="17">
        <v>1</v>
      </c>
      <c r="I14" s="16">
        <v>40</v>
      </c>
      <c r="J14" s="16" t="s">
        <v>24</v>
      </c>
      <c r="K14" s="16" t="s">
        <v>24</v>
      </c>
      <c r="L14" s="16" t="s">
        <v>25</v>
      </c>
    </row>
    <row r="15" spans="1:12">
      <c r="A15" s="16" t="s">
        <v>18</v>
      </c>
      <c r="B15" s="16" t="s">
        <v>19</v>
      </c>
      <c r="C15" s="16">
        <v>1686599</v>
      </c>
      <c r="D15" s="16" t="s">
        <v>28</v>
      </c>
      <c r="E15" s="17" t="s">
        <v>21</v>
      </c>
      <c r="F15" s="17" t="s">
        <v>22</v>
      </c>
      <c r="G15" s="17" t="s">
        <v>29</v>
      </c>
      <c r="H15" s="17">
        <v>1</v>
      </c>
      <c r="I15" s="16">
        <v>314</v>
      </c>
      <c r="J15" s="16">
        <v>314</v>
      </c>
      <c r="K15" s="16">
        <v>314</v>
      </c>
      <c r="L15" s="16" t="s">
        <v>30</v>
      </c>
    </row>
    <row r="16" spans="1:12">
      <c r="A16" s="16" t="s">
        <v>18</v>
      </c>
      <c r="B16" s="16" t="s">
        <v>19</v>
      </c>
      <c r="C16" s="16">
        <v>1686601</v>
      </c>
      <c r="D16" s="16" t="s">
        <v>20</v>
      </c>
      <c r="E16" s="17" t="s">
        <v>21</v>
      </c>
      <c r="F16" s="17" t="s">
        <v>22</v>
      </c>
      <c r="G16" s="17" t="s">
        <v>31</v>
      </c>
      <c r="H16" s="17">
        <v>1</v>
      </c>
      <c r="I16" s="16" t="s">
        <v>24</v>
      </c>
      <c r="J16" s="16">
        <v>44</v>
      </c>
      <c r="K16" s="16" t="s">
        <v>24</v>
      </c>
      <c r="L16" s="16" t="s">
        <v>30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"/>
  <sheetViews>
    <sheetView tabSelected="1" zoomScale="85" zoomScaleNormal="85" topLeftCell="D1" workbookViewId="0">
      <selection activeCell="O25" sqref="O24:O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7272727272727" customWidth="1"/>
    <col min="8" max="8" width="11.9545454545455" customWidth="1"/>
    <col min="9" max="11" width="9.14545454545454" customWidth="1"/>
    <col min="12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1">
      <c r="A2" s="15" t="s">
        <v>34</v>
      </c>
      <c r="B2" s="15" t="s">
        <v>35</v>
      </c>
      <c r="C2" s="15" t="s">
        <v>36</v>
      </c>
      <c r="D2" s="15" t="s">
        <v>4</v>
      </c>
      <c r="E2" s="15" t="s">
        <v>37</v>
      </c>
      <c r="F2" s="15" t="s">
        <v>38</v>
      </c>
      <c r="G2" s="15" t="s">
        <v>39</v>
      </c>
      <c r="H2" s="15" t="s">
        <v>40</v>
      </c>
      <c r="I2" s="15" t="s">
        <v>9</v>
      </c>
      <c r="J2" s="15" t="s">
        <v>10</v>
      </c>
      <c r="K2" s="15" t="s">
        <v>11</v>
      </c>
      <c r="L2" s="15" t="s">
        <v>41</v>
      </c>
      <c r="M2" s="15" t="s">
        <v>42</v>
      </c>
      <c r="N2" s="15" t="s">
        <v>43</v>
      </c>
      <c r="O2" s="18" t="s">
        <v>44</v>
      </c>
      <c r="P2" s="15" t="s">
        <v>45</v>
      </c>
      <c r="Q2" s="15" t="s">
        <v>46</v>
      </c>
      <c r="R2" s="15" t="s">
        <v>47</v>
      </c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1:18">
      <c r="A3" s="16" t="s">
        <v>18</v>
      </c>
      <c r="B3" s="16" t="s">
        <v>19</v>
      </c>
      <c r="C3" s="16">
        <v>1686600</v>
      </c>
      <c r="D3" s="16" t="s">
        <v>20</v>
      </c>
      <c r="E3" s="17" t="s">
        <v>21</v>
      </c>
      <c r="F3" s="17" t="s">
        <v>22</v>
      </c>
      <c r="G3" s="17" t="s">
        <v>23</v>
      </c>
      <c r="H3" s="17">
        <v>1</v>
      </c>
      <c r="I3" s="16" t="s">
        <v>24</v>
      </c>
      <c r="J3" s="16" t="s">
        <v>24</v>
      </c>
      <c r="K3" s="16">
        <v>2</v>
      </c>
      <c r="L3" s="16">
        <v>2</v>
      </c>
      <c r="M3" s="16" t="s">
        <v>25</v>
      </c>
      <c r="N3" s="16">
        <v>17</v>
      </c>
      <c r="O3" s="19">
        <v>25</v>
      </c>
      <c r="P3" s="16">
        <v>34</v>
      </c>
      <c r="Q3" s="16">
        <v>0</v>
      </c>
      <c r="R3" s="16">
        <v>0</v>
      </c>
    </row>
    <row r="4" spans="1:18">
      <c r="A4" s="16" t="s">
        <v>18</v>
      </c>
      <c r="B4" s="16" t="s">
        <v>19</v>
      </c>
      <c r="C4" s="16">
        <v>1686600</v>
      </c>
      <c r="D4" s="16" t="s">
        <v>20</v>
      </c>
      <c r="E4" s="17" t="s">
        <v>21</v>
      </c>
      <c r="F4" s="17" t="s">
        <v>22</v>
      </c>
      <c r="G4" s="17" t="s">
        <v>26</v>
      </c>
      <c r="H4" s="17">
        <v>1</v>
      </c>
      <c r="I4" s="16" t="s">
        <v>24</v>
      </c>
      <c r="J4" s="16">
        <v>2</v>
      </c>
      <c r="K4" s="16" t="s">
        <v>24</v>
      </c>
      <c r="L4" s="16">
        <v>2</v>
      </c>
      <c r="M4" s="16" t="s">
        <v>25</v>
      </c>
      <c r="N4" s="16">
        <v>23</v>
      </c>
      <c r="O4" s="19">
        <v>25</v>
      </c>
      <c r="P4" s="16">
        <v>46</v>
      </c>
      <c r="Q4" s="16">
        <v>0</v>
      </c>
      <c r="R4" s="16">
        <v>0</v>
      </c>
    </row>
    <row r="5" spans="1:18">
      <c r="A5" s="16" t="s">
        <v>18</v>
      </c>
      <c r="B5" s="16" t="s">
        <v>19</v>
      </c>
      <c r="C5" s="16">
        <v>1686600</v>
      </c>
      <c r="D5" s="16" t="s">
        <v>20</v>
      </c>
      <c r="E5" s="17" t="s">
        <v>21</v>
      </c>
      <c r="F5" s="17" t="s">
        <v>22</v>
      </c>
      <c r="G5" s="17" t="s">
        <v>27</v>
      </c>
      <c r="H5" s="17">
        <v>1</v>
      </c>
      <c r="I5" s="16">
        <v>2</v>
      </c>
      <c r="J5" s="16" t="s">
        <v>24</v>
      </c>
      <c r="K5" s="16" t="s">
        <v>24</v>
      </c>
      <c r="L5" s="16">
        <v>2</v>
      </c>
      <c r="M5" s="16" t="s">
        <v>25</v>
      </c>
      <c r="N5" s="16">
        <v>20</v>
      </c>
      <c r="O5" s="19">
        <v>25</v>
      </c>
      <c r="P5" s="16">
        <v>40</v>
      </c>
      <c r="Q5" s="16">
        <v>0</v>
      </c>
      <c r="R5" s="16">
        <v>0</v>
      </c>
    </row>
    <row r="6" spans="1:18">
      <c r="A6" s="16" t="s">
        <v>18</v>
      </c>
      <c r="B6" s="16" t="s">
        <v>19</v>
      </c>
      <c r="C6" s="16">
        <v>1686599</v>
      </c>
      <c r="D6" s="16" t="s">
        <v>28</v>
      </c>
      <c r="E6" s="17" t="s">
        <v>21</v>
      </c>
      <c r="F6" s="17" t="s">
        <v>22</v>
      </c>
      <c r="G6" s="17" t="s">
        <v>29</v>
      </c>
      <c r="H6" s="17">
        <v>1</v>
      </c>
      <c r="I6" s="16">
        <v>2</v>
      </c>
      <c r="J6" s="16">
        <v>2</v>
      </c>
      <c r="K6" s="16">
        <v>2</v>
      </c>
      <c r="L6" s="16">
        <v>6</v>
      </c>
      <c r="M6" s="16" t="s">
        <v>30</v>
      </c>
      <c r="N6" s="16">
        <v>157</v>
      </c>
      <c r="O6" s="19">
        <v>170</v>
      </c>
      <c r="P6" s="16">
        <v>942</v>
      </c>
      <c r="Q6" s="16">
        <v>0</v>
      </c>
      <c r="R6" s="16">
        <v>0</v>
      </c>
    </row>
    <row r="7" spans="1:18">
      <c r="A7" s="16" t="s">
        <v>18</v>
      </c>
      <c r="B7" s="16" t="s">
        <v>19</v>
      </c>
      <c r="C7" s="16">
        <v>1686601</v>
      </c>
      <c r="D7" s="16" t="s">
        <v>20</v>
      </c>
      <c r="E7" s="17" t="s">
        <v>21</v>
      </c>
      <c r="F7" s="17" t="s">
        <v>22</v>
      </c>
      <c r="G7" s="17" t="s">
        <v>31</v>
      </c>
      <c r="H7" s="17">
        <v>1</v>
      </c>
      <c r="I7" s="16" t="s">
        <v>24</v>
      </c>
      <c r="J7" s="16">
        <v>2</v>
      </c>
      <c r="K7" s="16" t="s">
        <v>24</v>
      </c>
      <c r="L7" s="16">
        <v>2</v>
      </c>
      <c r="M7" s="16" t="s">
        <v>30</v>
      </c>
      <c r="N7" s="16">
        <v>22</v>
      </c>
      <c r="O7" s="19">
        <v>25</v>
      </c>
      <c r="P7" s="16">
        <v>44</v>
      </c>
      <c r="Q7" s="16">
        <v>0</v>
      </c>
      <c r="R7" s="16">
        <v>0</v>
      </c>
    </row>
    <row r="10" spans="1:41">
      <c r="A10" s="15" t="s">
        <v>48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41">
      <c r="A11" s="15" t="s">
        <v>34</v>
      </c>
      <c r="B11" s="15" t="s">
        <v>35</v>
      </c>
      <c r="C11" s="15" t="s">
        <v>36</v>
      </c>
      <c r="D11" s="15" t="s">
        <v>4</v>
      </c>
      <c r="E11" s="15" t="s">
        <v>37</v>
      </c>
      <c r="F11" s="15" t="s">
        <v>38</v>
      </c>
      <c r="G11" s="15" t="s">
        <v>39</v>
      </c>
      <c r="H11" s="15" t="s">
        <v>40</v>
      </c>
      <c r="I11" s="15" t="s">
        <v>9</v>
      </c>
      <c r="J11" s="15" t="s">
        <v>10</v>
      </c>
      <c r="K11" s="15" t="s">
        <v>11</v>
      </c>
      <c r="L11" s="15" t="s">
        <v>42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12">
      <c r="A12" s="16" t="s">
        <v>18</v>
      </c>
      <c r="B12" s="16" t="s">
        <v>19</v>
      </c>
      <c r="C12" s="16">
        <v>1686600</v>
      </c>
      <c r="D12" s="16" t="s">
        <v>20</v>
      </c>
      <c r="E12" s="17" t="s">
        <v>21</v>
      </c>
      <c r="F12" s="17" t="s">
        <v>22</v>
      </c>
      <c r="G12" s="17" t="s">
        <v>23</v>
      </c>
      <c r="H12" s="17">
        <v>1</v>
      </c>
      <c r="I12" s="16" t="s">
        <v>24</v>
      </c>
      <c r="J12" s="16" t="s">
        <v>24</v>
      </c>
      <c r="K12" s="16">
        <v>34</v>
      </c>
      <c r="L12" s="16" t="s">
        <v>25</v>
      </c>
    </row>
    <row r="13" spans="1:12">
      <c r="A13" s="16" t="s">
        <v>18</v>
      </c>
      <c r="B13" s="16" t="s">
        <v>19</v>
      </c>
      <c r="C13" s="16">
        <v>1686600</v>
      </c>
      <c r="D13" s="16" t="s">
        <v>20</v>
      </c>
      <c r="E13" s="17" t="s">
        <v>21</v>
      </c>
      <c r="F13" s="17" t="s">
        <v>22</v>
      </c>
      <c r="G13" s="17" t="s">
        <v>26</v>
      </c>
      <c r="H13" s="17">
        <v>1</v>
      </c>
      <c r="I13" s="16" t="s">
        <v>24</v>
      </c>
      <c r="J13" s="16">
        <v>46</v>
      </c>
      <c r="K13" s="16" t="s">
        <v>24</v>
      </c>
      <c r="L13" s="16" t="s">
        <v>25</v>
      </c>
    </row>
    <row r="14" spans="1:12">
      <c r="A14" s="16" t="s">
        <v>18</v>
      </c>
      <c r="B14" s="16" t="s">
        <v>19</v>
      </c>
      <c r="C14" s="16">
        <v>1686600</v>
      </c>
      <c r="D14" s="16" t="s">
        <v>20</v>
      </c>
      <c r="E14" s="17" t="s">
        <v>21</v>
      </c>
      <c r="F14" s="17" t="s">
        <v>22</v>
      </c>
      <c r="G14" s="17" t="s">
        <v>27</v>
      </c>
      <c r="H14" s="17">
        <v>1</v>
      </c>
      <c r="I14" s="16">
        <v>40</v>
      </c>
      <c r="J14" s="16" t="s">
        <v>24</v>
      </c>
      <c r="K14" s="16" t="s">
        <v>24</v>
      </c>
      <c r="L14" s="16" t="s">
        <v>25</v>
      </c>
    </row>
    <row r="15" spans="1:12">
      <c r="A15" s="16" t="s">
        <v>18</v>
      </c>
      <c r="B15" s="16" t="s">
        <v>19</v>
      </c>
      <c r="C15" s="16">
        <v>1686599</v>
      </c>
      <c r="D15" s="16" t="s">
        <v>28</v>
      </c>
      <c r="E15" s="17" t="s">
        <v>21</v>
      </c>
      <c r="F15" s="17" t="s">
        <v>22</v>
      </c>
      <c r="G15" s="17" t="s">
        <v>29</v>
      </c>
      <c r="H15" s="17">
        <v>1</v>
      </c>
      <c r="I15" s="16">
        <v>314</v>
      </c>
      <c r="J15" s="16">
        <v>314</v>
      </c>
      <c r="K15" s="16">
        <v>314</v>
      </c>
      <c r="L15" s="16" t="s">
        <v>30</v>
      </c>
    </row>
    <row r="16" spans="1:12">
      <c r="A16" s="16" t="s">
        <v>18</v>
      </c>
      <c r="B16" s="16" t="s">
        <v>19</v>
      </c>
      <c r="C16" s="16">
        <v>1686601</v>
      </c>
      <c r="D16" s="16" t="s">
        <v>20</v>
      </c>
      <c r="E16" s="17" t="s">
        <v>21</v>
      </c>
      <c r="F16" s="17" t="s">
        <v>22</v>
      </c>
      <c r="G16" s="17" t="s">
        <v>31</v>
      </c>
      <c r="H16" s="17">
        <v>1</v>
      </c>
      <c r="I16" s="16" t="s">
        <v>24</v>
      </c>
      <c r="J16" s="16">
        <v>44</v>
      </c>
      <c r="K16" s="16" t="s">
        <v>24</v>
      </c>
      <c r="L16" s="16" t="s">
        <v>30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8"/>
  <sheetViews>
    <sheetView view="pageBreakPreview" zoomScaleNormal="100" workbookViewId="0">
      <selection activeCell="O8" sqref="O8:Q8"/>
    </sheetView>
  </sheetViews>
  <sheetFormatPr defaultColWidth="9" defaultRowHeight="16.5" outlineLevelRow="7"/>
  <cols>
    <col min="1" max="1" width="10.5727272727273" style="3" customWidth="1"/>
    <col min="2" max="2" width="12.1454545454545" style="3" customWidth="1"/>
    <col min="3" max="3" width="9.85454545454546" style="3" customWidth="1"/>
    <col min="4" max="4" width="41.2818181818182" style="3" customWidth="1"/>
    <col min="5" max="5" width="16.8545454545455" style="3" customWidth="1"/>
    <col min="6" max="6" width="19.8545454545455" style="3" customWidth="1"/>
    <col min="7" max="9" width="3.71818181818182" style="3" customWidth="1"/>
    <col min="10" max="10" width="9.42727272727273" style="3" customWidth="1"/>
    <col min="11" max="11" width="10.2818181818182" style="3" customWidth="1"/>
    <col min="12" max="12" width="7.42727272727273" style="3" customWidth="1"/>
    <col min="13" max="13" width="12.5727272727273" style="3" customWidth="1"/>
    <col min="14" max="14" width="7.14545454545455" style="3" customWidth="1"/>
    <col min="15" max="17" width="4.57272727272727" style="3" customWidth="1"/>
    <col min="18" max="18" width="7.14545454545455" style="3" customWidth="1"/>
    <col min="19" max="20" width="5" style="3" customWidth="1"/>
    <col min="21" max="21" width="7.57272727272727" style="3" customWidth="1"/>
    <col min="22" max="23" width="5.28181818181818" style="3" customWidth="1"/>
    <col min="24" max="26" width="9.85454545454546" style="3" customWidth="1"/>
    <col min="27" max="30" width="10.1454545454545" style="3" customWidth="1"/>
    <col min="31" max="31" width="7.85454545454545" style="3" customWidth="1"/>
    <col min="32" max="43" width="9.14545454545454" style="3" customWidth="1"/>
    <col min="44" max="16384" width="9" style="3"/>
  </cols>
  <sheetData>
    <row r="1" s="1" customFormat="1" ht="49" customHeight="1" spans="1:43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="2" customFormat="1" ht="33" customHeight="1" spans="1:43">
      <c r="A2" s="5" t="s">
        <v>36</v>
      </c>
      <c r="B2" s="6" t="s">
        <v>50</v>
      </c>
      <c r="C2" s="6" t="s">
        <v>51</v>
      </c>
      <c r="D2" s="5" t="s">
        <v>4</v>
      </c>
      <c r="E2" s="5" t="s">
        <v>37</v>
      </c>
      <c r="F2" s="5" t="s">
        <v>38</v>
      </c>
      <c r="G2" s="5" t="s">
        <v>9</v>
      </c>
      <c r="H2" s="5" t="s">
        <v>10</v>
      </c>
      <c r="I2" s="5" t="s">
        <v>11</v>
      </c>
      <c r="J2" s="5" t="s">
        <v>41</v>
      </c>
      <c r="K2" s="5" t="s">
        <v>42</v>
      </c>
      <c r="L2" s="5" t="s">
        <v>43</v>
      </c>
      <c r="M2" s="5" t="s">
        <v>45</v>
      </c>
      <c r="N2" s="6" t="s">
        <v>52</v>
      </c>
      <c r="O2" s="5" t="s">
        <v>9</v>
      </c>
      <c r="P2" s="5" t="s">
        <v>10</v>
      </c>
      <c r="Q2" s="5" t="s">
        <v>11</v>
      </c>
      <c r="R2" s="6" t="s">
        <v>53</v>
      </c>
      <c r="S2" s="6" t="s">
        <v>54</v>
      </c>
      <c r="T2" s="6" t="s">
        <v>55</v>
      </c>
      <c r="U2" s="6" t="s">
        <v>56</v>
      </c>
      <c r="V2" s="6" t="s">
        <v>57</v>
      </c>
      <c r="W2" s="6" t="s">
        <v>57</v>
      </c>
      <c r="X2" s="6" t="s">
        <v>58</v>
      </c>
      <c r="Y2" s="6" t="s">
        <v>59</v>
      </c>
      <c r="Z2" s="6" t="s">
        <v>60</v>
      </c>
      <c r="AA2" s="6" t="s">
        <v>61</v>
      </c>
      <c r="AB2" s="6" t="s">
        <v>62</v>
      </c>
      <c r="AC2" s="6" t="s">
        <v>63</v>
      </c>
      <c r="AD2" s="6" t="s">
        <v>64</v>
      </c>
      <c r="AE2" s="6" t="s">
        <v>65</v>
      </c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="3" customFormat="1" ht="36" customHeight="1" spans="1:31">
      <c r="A3" s="7">
        <v>1686600</v>
      </c>
      <c r="B3" s="7"/>
      <c r="C3" s="7"/>
      <c r="D3" s="8" t="s">
        <v>20</v>
      </c>
      <c r="E3" s="9" t="s">
        <v>21</v>
      </c>
      <c r="F3" s="9" t="s">
        <v>22</v>
      </c>
      <c r="G3" s="7" t="s">
        <v>24</v>
      </c>
      <c r="H3" s="7" t="s">
        <v>24</v>
      </c>
      <c r="I3" s="7">
        <v>2</v>
      </c>
      <c r="J3" s="7">
        <f>SUM(G3:I3)</f>
        <v>2</v>
      </c>
      <c r="K3" s="7" t="s">
        <v>25</v>
      </c>
      <c r="L3" s="7">
        <v>17</v>
      </c>
      <c r="M3" s="7">
        <f>L3*J3</f>
        <v>34</v>
      </c>
      <c r="N3" s="10">
        <v>18</v>
      </c>
      <c r="O3" s="10"/>
      <c r="P3" s="10"/>
      <c r="Q3" s="10">
        <f>I3*N3</f>
        <v>36</v>
      </c>
      <c r="R3" s="10">
        <f>N3*2</f>
        <v>36</v>
      </c>
      <c r="S3" s="10">
        <v>3</v>
      </c>
      <c r="T3" s="10">
        <f>S3*J3</f>
        <v>6</v>
      </c>
      <c r="U3" s="10">
        <f>R3/T3</f>
        <v>6</v>
      </c>
      <c r="V3" s="10">
        <v>1</v>
      </c>
      <c r="W3" s="10">
        <f>U3</f>
        <v>6</v>
      </c>
      <c r="X3" s="10"/>
      <c r="Y3" s="13"/>
      <c r="Z3" s="10"/>
      <c r="AA3" s="10"/>
      <c r="AB3" s="10"/>
      <c r="AC3" s="10"/>
      <c r="AD3" s="10"/>
      <c r="AE3" s="14"/>
    </row>
    <row r="4" s="3" customFormat="1" ht="36" customHeight="1" spans="1:31">
      <c r="A4" s="7">
        <v>1686600</v>
      </c>
      <c r="B4" s="8"/>
      <c r="C4" s="8"/>
      <c r="D4" s="8" t="s">
        <v>20</v>
      </c>
      <c r="E4" s="9" t="s">
        <v>21</v>
      </c>
      <c r="F4" s="9" t="s">
        <v>22</v>
      </c>
      <c r="G4" s="7" t="s">
        <v>24</v>
      </c>
      <c r="H4" s="7">
        <v>2</v>
      </c>
      <c r="I4" s="7" t="s">
        <v>24</v>
      </c>
      <c r="J4" s="7">
        <f>SUM(G4:I4)</f>
        <v>2</v>
      </c>
      <c r="K4" s="7" t="s">
        <v>25</v>
      </c>
      <c r="L4" s="7">
        <v>23</v>
      </c>
      <c r="M4" s="7">
        <f>L4*J4</f>
        <v>46</v>
      </c>
      <c r="N4" s="10">
        <v>24</v>
      </c>
      <c r="O4" s="10"/>
      <c r="P4" s="10">
        <f>H4*N4</f>
        <v>48</v>
      </c>
      <c r="Q4" s="10"/>
      <c r="R4" s="10">
        <f>N4*2</f>
        <v>48</v>
      </c>
      <c r="S4" s="10">
        <v>4</v>
      </c>
      <c r="T4" s="10">
        <f>S4*J4</f>
        <v>8</v>
      </c>
      <c r="U4" s="10">
        <f>R4/T4</f>
        <v>6</v>
      </c>
      <c r="V4" s="10">
        <f>W3+1</f>
        <v>7</v>
      </c>
      <c r="W4" s="10">
        <f>V4+U4-1</f>
        <v>12</v>
      </c>
      <c r="X4" s="10"/>
      <c r="Y4" s="13"/>
      <c r="Z4" s="10"/>
      <c r="AA4" s="10"/>
      <c r="AB4" s="10"/>
      <c r="AC4" s="10"/>
      <c r="AD4" s="10"/>
      <c r="AE4" s="14"/>
    </row>
    <row r="5" s="3" customFormat="1" ht="36" customHeight="1" spans="1:31">
      <c r="A5" s="7">
        <v>1686600</v>
      </c>
      <c r="B5" s="8"/>
      <c r="C5" s="8"/>
      <c r="D5" s="8" t="s">
        <v>20</v>
      </c>
      <c r="E5" s="9" t="s">
        <v>21</v>
      </c>
      <c r="F5" s="9" t="s">
        <v>22</v>
      </c>
      <c r="G5" s="7">
        <v>2</v>
      </c>
      <c r="H5" s="7" t="s">
        <v>24</v>
      </c>
      <c r="I5" s="7" t="s">
        <v>24</v>
      </c>
      <c r="J5" s="7">
        <f>SUM(G5:I5)</f>
        <v>2</v>
      </c>
      <c r="K5" s="7" t="s">
        <v>25</v>
      </c>
      <c r="L5" s="7">
        <v>20</v>
      </c>
      <c r="M5" s="7">
        <f>L5*J5</f>
        <v>40</v>
      </c>
      <c r="N5" s="10">
        <v>20</v>
      </c>
      <c r="O5" s="10">
        <f>G5*N5</f>
        <v>40</v>
      </c>
      <c r="P5" s="10"/>
      <c r="Q5" s="10"/>
      <c r="R5" s="10">
        <f>N5*2</f>
        <v>40</v>
      </c>
      <c r="S5" s="7">
        <v>4</v>
      </c>
      <c r="T5" s="10">
        <f>S5*J5</f>
        <v>8</v>
      </c>
      <c r="U5" s="10">
        <f>R5/T5</f>
        <v>5</v>
      </c>
      <c r="V5" s="10">
        <f>W4+1</f>
        <v>13</v>
      </c>
      <c r="W5" s="10">
        <f>V5+U5-1</f>
        <v>17</v>
      </c>
      <c r="X5" s="7"/>
      <c r="Y5" s="7"/>
      <c r="Z5" s="7"/>
      <c r="AA5" s="7"/>
      <c r="AB5" s="7"/>
      <c r="AC5" s="7"/>
      <c r="AD5" s="7"/>
      <c r="AE5" s="7"/>
    </row>
    <row r="6" ht="91" customHeight="1" spans="1:31">
      <c r="A6" s="7">
        <v>1686599</v>
      </c>
      <c r="B6" s="8"/>
      <c r="C6" s="8"/>
      <c r="D6" s="8" t="s">
        <v>28</v>
      </c>
      <c r="E6" s="9" t="s">
        <v>21</v>
      </c>
      <c r="F6" s="9" t="s">
        <v>22</v>
      </c>
      <c r="G6" s="7">
        <v>2</v>
      </c>
      <c r="H6" s="7">
        <v>2</v>
      </c>
      <c r="I6" s="7">
        <v>2</v>
      </c>
      <c r="J6" s="7">
        <f>SUM(G6:I6)</f>
        <v>6</v>
      </c>
      <c r="K6" s="7" t="s">
        <v>30</v>
      </c>
      <c r="L6" s="7">
        <v>157</v>
      </c>
      <c r="M6" s="7">
        <f>L6*J6</f>
        <v>942</v>
      </c>
      <c r="N6" s="10">
        <v>162</v>
      </c>
      <c r="O6" s="10">
        <f>G6*N6</f>
        <v>324</v>
      </c>
      <c r="P6" s="10">
        <f>H6*N6</f>
        <v>324</v>
      </c>
      <c r="Q6" s="10">
        <f>I6*N6</f>
        <v>324</v>
      </c>
      <c r="R6" s="10">
        <f>N6*J6</f>
        <v>972</v>
      </c>
      <c r="S6" s="7">
        <v>1</v>
      </c>
      <c r="T6" s="10">
        <f>S6*J6</f>
        <v>6</v>
      </c>
      <c r="U6" s="10">
        <f>R6/T6</f>
        <v>162</v>
      </c>
      <c r="V6" s="10">
        <f>W5+1</f>
        <v>18</v>
      </c>
      <c r="W6" s="10">
        <f>V6+U6-1</f>
        <v>179</v>
      </c>
      <c r="X6" s="7"/>
      <c r="Y6" s="7"/>
      <c r="Z6" s="7"/>
      <c r="AA6" s="7"/>
      <c r="AB6" s="7"/>
      <c r="AC6" s="7"/>
      <c r="AD6" s="7"/>
      <c r="AE6" s="7"/>
    </row>
    <row r="7" s="3" customFormat="1" ht="36" customHeight="1" spans="1:31">
      <c r="A7" s="7">
        <v>1686601</v>
      </c>
      <c r="B7" s="7"/>
      <c r="C7" s="7"/>
      <c r="D7" s="8" t="s">
        <v>20</v>
      </c>
      <c r="E7" s="9" t="s">
        <v>21</v>
      </c>
      <c r="F7" s="9" t="s">
        <v>22</v>
      </c>
      <c r="G7" s="7" t="s">
        <v>24</v>
      </c>
      <c r="H7" s="7">
        <v>2</v>
      </c>
      <c r="I7" s="7" t="s">
        <v>24</v>
      </c>
      <c r="J7" s="7">
        <f>SUM(G7:I7)</f>
        <v>2</v>
      </c>
      <c r="K7" s="7" t="s">
        <v>30</v>
      </c>
      <c r="L7" s="7">
        <v>22</v>
      </c>
      <c r="M7" s="7">
        <f>L7*J7</f>
        <v>44</v>
      </c>
      <c r="N7" s="10">
        <v>21</v>
      </c>
      <c r="O7" s="10"/>
      <c r="P7" s="10">
        <f>H7*N7</f>
        <v>42</v>
      </c>
      <c r="Q7" s="10"/>
      <c r="R7" s="10">
        <f>N7*2</f>
        <v>42</v>
      </c>
      <c r="S7" s="7">
        <v>3</v>
      </c>
      <c r="T7" s="10">
        <f>S7*J7</f>
        <v>6</v>
      </c>
      <c r="U7" s="10">
        <f>R7/T7</f>
        <v>7</v>
      </c>
      <c r="V7" s="10">
        <f>W6+1</f>
        <v>180</v>
      </c>
      <c r="W7" s="10">
        <f>V7+U7-1</f>
        <v>186</v>
      </c>
      <c r="X7" s="7"/>
      <c r="Y7" s="7"/>
      <c r="Z7" s="7"/>
      <c r="AA7" s="7"/>
      <c r="AB7" s="7"/>
      <c r="AC7" s="7"/>
      <c r="AD7" s="7"/>
      <c r="AE7" s="7"/>
    </row>
    <row r="8" spans="13:21">
      <c r="M8" s="3">
        <f>SUM(M3:M7)</f>
        <v>1106</v>
      </c>
      <c r="O8" s="3">
        <f>SUM(O3:O7)</f>
        <v>364</v>
      </c>
      <c r="P8" s="3">
        <f>SUM(P3:P7)</f>
        <v>414</v>
      </c>
      <c r="Q8" s="3">
        <f>SUM(Q3:Q7)</f>
        <v>360</v>
      </c>
      <c r="R8" s="3">
        <f>SUM(R3:R7)</f>
        <v>1138</v>
      </c>
      <c r="U8" s="3">
        <f>SUM(U3:U7)</f>
        <v>186</v>
      </c>
    </row>
  </sheetData>
  <mergeCells count="1">
    <mergeCell ref="A1:AE1"/>
  </mergeCells>
  <pageMargins left="0.236111111111111" right="0.236111111111111" top="0.393055555555556" bottom="1" header="0.5" footer="0.5"/>
  <pageSetup paperSize="9" scale="49" orientation="landscape"/>
  <headerFooter/>
  <ignoredErrors>
    <ignoredError sqref="R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2025-08-18T01:42:00Z</dcterms:created>
  <dcterms:modified xsi:type="dcterms:W3CDTF">2025-08-27T03:05:46Z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BA5899367FC34B04BB125EF4CE13265F_12</vt:lpwstr>
  </property>
  <property fmtid="{D5CDD505-2E9C-101B-9397-08002B2CF9AE}" pid="3" name="KSOProductBuildVer">
    <vt:lpwstr>2052-12.1.0.22529</vt:lpwstr>
  </property>
</Properties>
</file>