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Sheet1 (2)" sheetId="2" r:id="rId1"/>
  </sheets>
  <definedNames>
    <definedName name="_xlnm.Print_Area" localSheetId="0">'Sheet1 (2)'!$A$1:$O$50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<sst xmlns="http://schemas.openxmlformats.org/spreadsheetml/2006/main" count="75" uniqueCount="39">
  <si>
    <t>申购合同</t>
  </si>
  <si>
    <t>供方：上海汭洐</t>
  </si>
  <si>
    <t>需方：威斯嘉服装有限公司</t>
  </si>
  <si>
    <t>产品名称，规格，数量，金额</t>
  </si>
  <si>
    <t>出货日期 2025-9-10</t>
  </si>
  <si>
    <t>客户</t>
  </si>
  <si>
    <t>款号</t>
  </si>
  <si>
    <t>PO</t>
  </si>
  <si>
    <t>货品名</t>
  </si>
  <si>
    <t>内容</t>
  </si>
  <si>
    <t>码数</t>
  </si>
  <si>
    <t>需订数量</t>
  </si>
  <si>
    <t>损耗</t>
  </si>
  <si>
    <t>利丰</t>
  </si>
  <si>
    <t>1534928</t>
  </si>
  <si>
    <t>腰卡</t>
  </si>
  <si>
    <t>SLANT POCKET SHORT</t>
  </si>
  <si>
    <t>浅硫化蓝</t>
  </si>
  <si>
    <t>927</t>
  </si>
  <si>
    <t>纸质吊牌</t>
  </si>
  <si>
    <t>HIGH RISE</t>
  </si>
  <si>
    <t>配绳仔001</t>
  </si>
  <si>
    <t>靛蓝</t>
  </si>
  <si>
    <t>924</t>
  </si>
  <si>
    <t>1534925</t>
  </si>
  <si>
    <t>樱花色</t>
  </si>
  <si>
    <t>936</t>
  </si>
  <si>
    <t>1535133</t>
  </si>
  <si>
    <t>135</t>
  </si>
  <si>
    <t>1535136</t>
  </si>
  <si>
    <t>138</t>
  </si>
  <si>
    <t>合计</t>
  </si>
  <si>
    <t>备注</t>
  </si>
  <si>
    <t>10码要30套样板和18码要15套样板</t>
  </si>
  <si>
    <t>部门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</si>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</sst>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2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29" applyNumberFormat="0" applyAlignment="0" applyProtection="0">
      <alignment vertical="center"/>
    </xf>
    <xf numFmtId="0" fontId="20" fillId="7" borderId="30" applyNumberFormat="0" applyAlignment="0" applyProtection="0">
      <alignment vertical="center"/>
    </xf>
    <xf numFmtId="0" fontId="21" fillId="7" borderId="29" applyNumberFormat="0" applyAlignment="0" applyProtection="0">
      <alignment vertical="center"/>
    </xf>
    <xf numFmtId="0" fontId="22" fillId="8" borderId="31" applyNumberFormat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>
      <alignment vertical="center"/>
    </xf>
    <xf numFmtId="0" fontId="31" fillId="0" borderId="0"/>
  </cellStyleXfs>
  <cellXfs count="8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3" borderId="16" xfId="0" applyFont="1" applyFill="1" applyBorder="1">
      <alignment vertical="center"/>
    </xf>
    <xf numFmtId="0" fontId="3" fillId="3" borderId="17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3" borderId="18" xfId="49" applyFont="1" applyFill="1" applyBorder="1" applyAlignment="1">
      <alignment vertical="center"/>
    </xf>
    <xf numFmtId="0" fontId="6" fillId="0" borderId="17" xfId="51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vertical="center"/>
    </xf>
    <xf numFmtId="0" fontId="8" fillId="3" borderId="17" xfId="0" applyNumberFormat="1" applyFont="1" applyFill="1" applyBorder="1" applyAlignment="1">
      <alignment vertical="center" wrapText="1"/>
    </xf>
    <xf numFmtId="0" fontId="3" fillId="0" borderId="17" xfId="0" applyNumberFormat="1" applyFont="1" applyFill="1" applyBorder="1" applyAlignment="1">
      <alignment vertical="center" wrapText="1"/>
    </xf>
    <xf numFmtId="0" fontId="3" fillId="3" borderId="19" xfId="0" applyFont="1" applyFill="1" applyBorder="1">
      <alignment vertical="center"/>
    </xf>
    <xf numFmtId="0" fontId="3" fillId="3" borderId="20" xfId="0" applyFont="1" applyFill="1" applyBorder="1">
      <alignment vertical="center"/>
    </xf>
    <xf numFmtId="49" fontId="4" fillId="0" borderId="20" xfId="50" applyNumberFormat="1" applyFont="1" applyFill="1" applyBorder="1" applyAlignment="1">
      <alignment vertical="center" wrapText="1" shrinkToFit="1"/>
    </xf>
    <xf numFmtId="0" fontId="5" fillId="3" borderId="21" xfId="49" applyFont="1" applyFill="1" applyBorder="1" applyAlignment="1">
      <alignment vertical="center"/>
    </xf>
    <xf numFmtId="0" fontId="6" fillId="0" borderId="20" xfId="51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vertical="center"/>
    </xf>
    <xf numFmtId="0" fontId="8" fillId="3" borderId="20" xfId="0" applyNumberFormat="1" applyFont="1" applyFill="1" applyBorder="1" applyAlignment="1">
      <alignment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>
      <alignment vertical="center"/>
    </xf>
    <xf numFmtId="0" fontId="3" fillId="2" borderId="14" xfId="0" applyFont="1" applyFill="1" applyBorder="1">
      <alignment vertical="center"/>
    </xf>
    <xf numFmtId="49" fontId="4" fillId="2" borderId="15" xfId="50" applyNumberFormat="1" applyFont="1" applyFill="1" applyBorder="1" applyAlignment="1">
      <alignment vertical="center" wrapText="1" shrinkToFit="1"/>
    </xf>
    <xf numFmtId="0" fontId="5" fillId="2" borderId="0" xfId="49" applyFont="1" applyFill="1" applyBorder="1" applyAlignment="1">
      <alignment vertical="center"/>
    </xf>
    <xf numFmtId="0" fontId="6" fillId="2" borderId="0" xfId="5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4" borderId="2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0" borderId="23" xfId="0" applyFont="1" applyFill="1" applyBorder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3" borderId="17" xfId="0" applyNumberFormat="1" applyFont="1" applyFill="1" applyBorder="1" applyAlignment="1">
      <alignment horizontal="center" vertical="center"/>
    </xf>
    <xf numFmtId="9" fontId="2" fillId="3" borderId="17" xfId="0" applyNumberFormat="1" applyFont="1" applyFill="1" applyBorder="1" applyAlignment="1">
      <alignment horizontal="center" vertical="center"/>
    </xf>
    <xf numFmtId="1" fontId="2" fillId="3" borderId="25" xfId="0" applyNumberFormat="1" applyFont="1" applyFill="1" applyBorder="1" applyAlignment="1">
      <alignment horizontal="center" vertical="center"/>
    </xf>
    <xf numFmtId="9" fontId="10" fillId="4" borderId="20" xfId="0" applyNumberFormat="1" applyFont="1" applyFill="1" applyBorder="1" applyAlignment="1">
      <alignment vertical="center"/>
    </xf>
    <xf numFmtId="9" fontId="2" fillId="4" borderId="17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9" fontId="2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1133475</xdr:colOff>
      <xdr:row>24</xdr:row>
      <xdr:rowOff>70485</xdr:rowOff>
    </xdr:from>
    <xdr:to>
      <xdr:col>13</xdr:col>
      <xdr:colOff>694055</xdr:colOff>
      <xdr:row>50</xdr:row>
      <xdr:rowOff>144145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8050" y="6733540"/>
          <a:ext cx="7769860" cy="4939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tabSelected="1" view="pageBreakPreview" zoomScale="70" zoomScaleNormal="100" workbookViewId="0">
      <selection activeCell="A1" sqref="A1:O25"/>
    </sheetView>
  </sheetViews>
  <sheetFormatPr defaultColWidth="9" defaultRowHeight="14.4"/>
  <cols>
    <col min="1" max="1" width="10.5" customWidth="1"/>
    <col min="2" max="2" width="12" customWidth="1"/>
    <col min="3" max="3" width="11.25" style="2" customWidth="1"/>
    <col min="4" max="4" width="17.3796296296296" customWidth="1"/>
    <col min="5" max="5" width="24.5" customWidth="1"/>
    <col min="6" max="6" width="11.8796296296296" hidden="1" customWidth="1"/>
    <col min="7" max="7" width="7.37962962962963" customWidth="1"/>
    <col min="8" max="8" width="11.8981481481481" customWidth="1"/>
    <col min="9" max="9" width="14.75" customWidth="1"/>
    <col min="10" max="10" width="16.1851851851852" customWidth="1"/>
    <col min="11" max="11" width="12.8518518518519" customWidth="1"/>
    <col min="12" max="13" width="7.37962962962963" customWidth="1"/>
    <col min="14" max="14" width="25.3981481481481" customWidth="1"/>
    <col min="15" max="15" width="23.8055555555556" style="3" customWidth="1"/>
  </cols>
  <sheetData>
    <row r="1" ht="30.95" customHeight="1" spans="1:15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18.95" customHeight="1" spans="1:15">
      <c r="A2" s="6" t="s">
        <v>1</v>
      </c>
      <c r="B2" s="7"/>
      <c r="C2" s="8"/>
      <c r="D2" s="7"/>
      <c r="E2" s="6"/>
      <c r="F2" s="9"/>
      <c r="G2" s="9"/>
      <c r="H2" s="6"/>
      <c r="I2" s="9"/>
      <c r="J2" s="9"/>
      <c r="K2" s="9"/>
      <c r="L2" s="9"/>
      <c r="M2" s="9"/>
      <c r="N2" s="65"/>
      <c r="O2" s="65"/>
    </row>
    <row r="3" ht="18.95" customHeight="1" spans="1:15">
      <c r="A3" s="10" t="s">
        <v>2</v>
      </c>
      <c r="B3" s="10"/>
      <c r="C3" s="11"/>
      <c r="D3" s="10"/>
      <c r="E3" s="10"/>
      <c r="F3" s="12"/>
      <c r="G3" s="12"/>
      <c r="H3" s="10"/>
      <c r="I3" s="12"/>
      <c r="J3" s="12"/>
      <c r="K3" s="12"/>
      <c r="L3" s="12"/>
      <c r="M3" s="12"/>
      <c r="N3" s="66"/>
      <c r="O3" s="67"/>
    </row>
    <row r="4" ht="18.95" customHeight="1" spans="1:15">
      <c r="A4" s="13" t="s">
        <v>3</v>
      </c>
      <c r="B4" s="13"/>
      <c r="C4" s="14"/>
      <c r="D4" s="13"/>
      <c r="E4" s="13"/>
      <c r="F4" s="15"/>
      <c r="G4" s="16"/>
      <c r="H4" s="17"/>
      <c r="I4" s="68"/>
      <c r="J4" s="69"/>
      <c r="K4" s="16"/>
      <c r="L4" s="70"/>
      <c r="M4" s="70"/>
      <c r="N4" s="68" t="s">
        <v>4</v>
      </c>
      <c r="O4" s="68"/>
    </row>
    <row r="5" ht="18.95" customHeight="1" spans="1:15">
      <c r="A5" s="18" t="s">
        <v>5</v>
      </c>
      <c r="B5" s="19" t="s">
        <v>6</v>
      </c>
      <c r="C5" s="20" t="s">
        <v>7</v>
      </c>
      <c r="D5" s="19" t="s">
        <v>8</v>
      </c>
      <c r="E5" s="21" t="s">
        <v>9</v>
      </c>
      <c r="F5" s="22"/>
      <c r="G5" s="21" t="s">
        <v>10</v>
      </c>
      <c r="H5" s="22"/>
      <c r="I5" s="22"/>
      <c r="J5" s="22"/>
      <c r="K5" s="22"/>
      <c r="L5" s="22"/>
      <c r="M5" s="71"/>
      <c r="N5" s="19" t="s">
        <v>11</v>
      </c>
      <c r="O5" s="72" t="s">
        <v>12</v>
      </c>
    </row>
    <row r="6" ht="15" customHeight="1" spans="1:15">
      <c r="A6" s="23"/>
      <c r="B6" s="24"/>
      <c r="C6" s="25"/>
      <c r="D6" s="24"/>
      <c r="E6" s="26"/>
      <c r="F6" s="27"/>
      <c r="G6" s="13">
        <v>4</v>
      </c>
      <c r="H6" s="13">
        <v>6</v>
      </c>
      <c r="I6" s="13">
        <v>8</v>
      </c>
      <c r="J6" s="13">
        <v>10</v>
      </c>
      <c r="K6" s="13">
        <v>12</v>
      </c>
      <c r="L6" s="13">
        <v>14</v>
      </c>
      <c r="M6" s="13">
        <v>16</v>
      </c>
      <c r="N6" s="24"/>
      <c r="O6" s="73"/>
    </row>
    <row r="7" ht="32" customHeight="1" spans="1:15">
      <c r="A7" s="28" t="s">
        <v>13</v>
      </c>
      <c r="B7" s="29">
        <v>175860</v>
      </c>
      <c r="C7" s="30" t="s">
        <v>14</v>
      </c>
      <c r="D7" s="31" t="s">
        <v>15</v>
      </c>
      <c r="E7" s="32" t="s">
        <v>16</v>
      </c>
      <c r="F7" s="33">
        <v>4150</v>
      </c>
      <c r="G7" s="34">
        <v>0</v>
      </c>
      <c r="H7" s="35">
        <v>355</v>
      </c>
      <c r="I7" s="35">
        <v>712</v>
      </c>
      <c r="J7" s="35">
        <v>1030</v>
      </c>
      <c r="K7" s="35">
        <v>1078</v>
      </c>
      <c r="L7" s="35">
        <v>704</v>
      </c>
      <c r="M7" s="35">
        <v>342</v>
      </c>
      <c r="N7" s="74">
        <f>SUM(G7:M7)</f>
        <v>4221</v>
      </c>
      <c r="O7" s="75">
        <v>0.03</v>
      </c>
    </row>
    <row r="8" ht="27" customHeight="1" spans="1:15">
      <c r="A8" s="36"/>
      <c r="B8" s="37" t="s">
        <v>17</v>
      </c>
      <c r="C8" s="38" t="s">
        <v>18</v>
      </c>
      <c r="D8" s="39" t="s">
        <v>19</v>
      </c>
      <c r="E8" s="40" t="s">
        <v>20</v>
      </c>
      <c r="F8" s="41"/>
      <c r="G8" s="42"/>
      <c r="H8" s="43" t="s">
        <v>21</v>
      </c>
      <c r="I8" s="43"/>
      <c r="J8" s="43"/>
      <c r="K8" s="43"/>
      <c r="L8" s="43"/>
      <c r="M8" s="43"/>
      <c r="N8" s="76">
        <f>F7*1.017</f>
        <v>4220.55</v>
      </c>
      <c r="O8" s="77"/>
    </row>
    <row r="9" ht="27" customHeight="1" spans="1:15">
      <c r="A9" s="28" t="s">
        <v>13</v>
      </c>
      <c r="B9" s="29">
        <v>175860</v>
      </c>
      <c r="C9" s="30" t="s">
        <v>14</v>
      </c>
      <c r="D9" s="31" t="s">
        <v>15</v>
      </c>
      <c r="E9" s="32" t="s">
        <v>16</v>
      </c>
      <c r="F9" s="33">
        <v>3700</v>
      </c>
      <c r="G9" s="34">
        <v>0</v>
      </c>
      <c r="H9" s="35">
        <v>323</v>
      </c>
      <c r="I9" s="35">
        <v>602</v>
      </c>
      <c r="J9" s="35">
        <v>854</v>
      </c>
      <c r="K9" s="35">
        <v>988</v>
      </c>
      <c r="L9" s="35">
        <v>700</v>
      </c>
      <c r="M9" s="35">
        <v>291</v>
      </c>
      <c r="N9" s="74">
        <f>SUM(G9:M9)</f>
        <v>3758</v>
      </c>
      <c r="O9" s="75">
        <v>0.03</v>
      </c>
    </row>
    <row r="10" ht="27" customHeight="1" spans="1:15">
      <c r="A10" s="36"/>
      <c r="B10" s="37" t="s">
        <v>22</v>
      </c>
      <c r="C10" s="38" t="s">
        <v>23</v>
      </c>
      <c r="D10" s="39" t="s">
        <v>19</v>
      </c>
      <c r="E10" s="40" t="s">
        <v>20</v>
      </c>
      <c r="F10" s="41"/>
      <c r="G10" s="42"/>
      <c r="H10" s="43" t="s">
        <v>21</v>
      </c>
      <c r="I10" s="43"/>
      <c r="J10" s="43"/>
      <c r="K10" s="43"/>
      <c r="L10" s="43"/>
      <c r="M10" s="43"/>
      <c r="N10" s="76">
        <f>F9*1.015</f>
        <v>3755.5</v>
      </c>
      <c r="O10" s="77"/>
    </row>
    <row r="11" ht="27" customHeight="1" spans="1:15">
      <c r="A11" s="28" t="s">
        <v>13</v>
      </c>
      <c r="B11" s="29">
        <v>175860</v>
      </c>
      <c r="C11" s="30" t="s">
        <v>24</v>
      </c>
      <c r="D11" s="31" t="s">
        <v>15</v>
      </c>
      <c r="E11" s="32" t="s">
        <v>16</v>
      </c>
      <c r="F11" s="33">
        <v>1750</v>
      </c>
      <c r="G11" s="34">
        <v>0</v>
      </c>
      <c r="H11" s="35">
        <v>147</v>
      </c>
      <c r="I11" s="35">
        <v>298</v>
      </c>
      <c r="J11" s="35">
        <v>436</v>
      </c>
      <c r="K11" s="35">
        <v>454</v>
      </c>
      <c r="L11" s="35">
        <v>296</v>
      </c>
      <c r="M11" s="35">
        <v>145</v>
      </c>
      <c r="N11" s="74">
        <f>SUM(G11:M11)</f>
        <v>1776</v>
      </c>
      <c r="O11" s="78"/>
    </row>
    <row r="12" ht="27" customHeight="1" spans="1:15">
      <c r="A12" s="36"/>
      <c r="B12" s="37" t="s">
        <v>25</v>
      </c>
      <c r="C12" s="38" t="s">
        <v>26</v>
      </c>
      <c r="D12" s="39" t="s">
        <v>19</v>
      </c>
      <c r="E12" s="40" t="s">
        <v>20</v>
      </c>
      <c r="F12" s="41"/>
      <c r="G12" s="42"/>
      <c r="H12" s="43" t="s">
        <v>21</v>
      </c>
      <c r="I12" s="43"/>
      <c r="J12" s="43"/>
      <c r="K12" s="43"/>
      <c r="L12" s="43"/>
      <c r="M12" s="43"/>
      <c r="N12" s="76">
        <f>F11*1.015</f>
        <v>1776.25</v>
      </c>
      <c r="O12" s="78"/>
    </row>
    <row r="13" s="1" customFormat="1" ht="16" customHeight="1" spans="1:15">
      <c r="A13" s="44"/>
      <c r="B13" s="45"/>
      <c r="C13" s="46"/>
      <c r="D13" s="47"/>
      <c r="E13" s="48"/>
      <c r="F13" s="49"/>
      <c r="G13" s="50"/>
      <c r="H13" s="51"/>
      <c r="I13" s="51"/>
      <c r="J13" s="51"/>
      <c r="K13" s="51"/>
      <c r="L13" s="51"/>
      <c r="M13" s="51"/>
      <c r="N13" s="79"/>
      <c r="O13" s="80"/>
    </row>
    <row r="14" customFormat="1" ht="18.95" customHeight="1" spans="1:15">
      <c r="A14" s="18" t="s">
        <v>5</v>
      </c>
      <c r="B14" s="19" t="s">
        <v>6</v>
      </c>
      <c r="C14" s="20" t="s">
        <v>7</v>
      </c>
      <c r="D14" s="19" t="s">
        <v>8</v>
      </c>
      <c r="E14" s="21" t="s">
        <v>9</v>
      </c>
      <c r="F14" s="22"/>
      <c r="G14" s="21" t="s">
        <v>10</v>
      </c>
      <c r="H14" s="22"/>
      <c r="I14" s="22"/>
      <c r="J14" s="22"/>
      <c r="K14" s="22"/>
      <c r="L14" s="22"/>
      <c r="M14" s="71"/>
      <c r="N14" s="19" t="s">
        <v>11</v>
      </c>
      <c r="O14" s="72" t="s">
        <v>12</v>
      </c>
    </row>
    <row r="15" customFormat="1" ht="15" customHeight="1" spans="1:15">
      <c r="A15" s="23"/>
      <c r="B15" s="24"/>
      <c r="C15" s="25"/>
      <c r="D15" s="24"/>
      <c r="E15" s="26"/>
      <c r="F15" s="27"/>
      <c r="G15" s="13">
        <v>18</v>
      </c>
      <c r="H15" s="13">
        <v>20</v>
      </c>
      <c r="I15" s="13">
        <v>22</v>
      </c>
      <c r="J15" s="13">
        <v>24</v>
      </c>
      <c r="K15" s="13"/>
      <c r="L15" s="13"/>
      <c r="M15" s="13"/>
      <c r="N15" s="24"/>
      <c r="O15" s="73"/>
    </row>
    <row r="16" customFormat="1" ht="32" customHeight="1" spans="1:15">
      <c r="A16" s="28" t="s">
        <v>13</v>
      </c>
      <c r="B16" s="29">
        <v>140837</v>
      </c>
      <c r="C16" s="30" t="s">
        <v>27</v>
      </c>
      <c r="D16" s="31" t="s">
        <v>15</v>
      </c>
      <c r="E16" s="32" t="s">
        <v>16</v>
      </c>
      <c r="F16" s="33">
        <v>380</v>
      </c>
      <c r="G16" s="34">
        <v>154</v>
      </c>
      <c r="H16" s="35">
        <v>116</v>
      </c>
      <c r="I16" s="35">
        <v>66</v>
      </c>
      <c r="J16" s="35">
        <v>50</v>
      </c>
      <c r="K16" s="35"/>
      <c r="L16" s="35"/>
      <c r="M16" s="35"/>
      <c r="N16" s="74">
        <f>SUM(G16:M16)</f>
        <v>386</v>
      </c>
      <c r="O16" s="75">
        <v>0.03</v>
      </c>
    </row>
    <row r="17" customFormat="1" ht="27" customHeight="1" spans="1:15">
      <c r="A17" s="36"/>
      <c r="B17" s="37" t="s">
        <v>17</v>
      </c>
      <c r="C17" s="38" t="s">
        <v>28</v>
      </c>
      <c r="D17" s="39" t="s">
        <v>19</v>
      </c>
      <c r="E17" s="40" t="s">
        <v>20</v>
      </c>
      <c r="F17" s="41"/>
      <c r="G17" s="42"/>
      <c r="H17" s="43" t="s">
        <v>21</v>
      </c>
      <c r="I17" s="43"/>
      <c r="J17" s="43"/>
      <c r="K17" s="43"/>
      <c r="L17" s="43"/>
      <c r="M17" s="43"/>
      <c r="N17" s="76">
        <f>F16*1.017</f>
        <v>386.46</v>
      </c>
      <c r="O17" s="77"/>
    </row>
    <row r="18" customFormat="1" ht="27" customHeight="1" spans="1:15">
      <c r="A18" s="28" t="s">
        <v>13</v>
      </c>
      <c r="B18" s="29">
        <v>140837</v>
      </c>
      <c r="C18" s="30" t="s">
        <v>29</v>
      </c>
      <c r="D18" s="31" t="s">
        <v>15</v>
      </c>
      <c r="E18" s="32" t="s">
        <v>16</v>
      </c>
      <c r="F18" s="33">
        <v>320</v>
      </c>
      <c r="G18" s="34">
        <v>130</v>
      </c>
      <c r="H18" s="35">
        <v>98</v>
      </c>
      <c r="I18" s="35">
        <v>55</v>
      </c>
      <c r="J18" s="35">
        <v>42</v>
      </c>
      <c r="K18" s="35"/>
      <c r="L18" s="35"/>
      <c r="M18" s="35"/>
      <c r="N18" s="74">
        <f>SUM(G18:M18)</f>
        <v>325</v>
      </c>
      <c r="O18" s="75">
        <v>0.03</v>
      </c>
    </row>
    <row r="19" customFormat="1" ht="27" customHeight="1" spans="1:15">
      <c r="A19" s="36"/>
      <c r="B19" s="37" t="s">
        <v>22</v>
      </c>
      <c r="C19" s="38" t="s">
        <v>30</v>
      </c>
      <c r="D19" s="39" t="s">
        <v>19</v>
      </c>
      <c r="E19" s="40" t="s">
        <v>20</v>
      </c>
      <c r="F19" s="41"/>
      <c r="G19" s="42"/>
      <c r="H19" s="43" t="s">
        <v>21</v>
      </c>
      <c r="I19" s="43"/>
      <c r="J19" s="43"/>
      <c r="K19" s="43"/>
      <c r="L19" s="43"/>
      <c r="M19" s="43"/>
      <c r="N19" s="76">
        <f>F18*1.015</f>
        <v>324.8</v>
      </c>
      <c r="O19" s="77"/>
    </row>
    <row r="20" ht="15.95" customHeight="1" spans="1:15">
      <c r="A20" s="52" t="s">
        <v>31</v>
      </c>
      <c r="B20" s="52"/>
      <c r="C20" s="53"/>
      <c r="D20" s="54"/>
      <c r="E20" s="9"/>
      <c r="F20" s="54"/>
      <c r="G20" s="54"/>
      <c r="H20" s="54"/>
      <c r="I20" s="54"/>
      <c r="J20" s="54"/>
      <c r="K20" s="54"/>
      <c r="L20" s="54"/>
      <c r="M20" s="54"/>
      <c r="N20" s="81"/>
      <c r="O20" s="65"/>
    </row>
    <row r="21" ht="21" customHeight="1" spans="1:15">
      <c r="A21" s="55" t="s">
        <v>32</v>
      </c>
      <c r="B21" s="56" t="s">
        <v>33</v>
      </c>
      <c r="C21" s="57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</row>
    <row r="22" ht="12" customHeight="1" spans="1:15">
      <c r="A22" s="55" t="s">
        <v>34</v>
      </c>
      <c r="B22" s="55"/>
      <c r="C22" s="59"/>
      <c r="D22" s="60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82"/>
    </row>
    <row r="23" ht="12" customHeight="1" spans="1:15">
      <c r="A23" s="55" t="s">
        <v>35</v>
      </c>
      <c r="B23" s="55"/>
      <c r="C23" s="59"/>
      <c r="D23" s="60" t="s">
        <v>15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82"/>
    </row>
    <row r="24" ht="12" customHeight="1" spans="1:15">
      <c r="A24" s="55" t="s">
        <v>36</v>
      </c>
      <c r="B24" s="55"/>
      <c r="C24" s="59"/>
      <c r="D24" s="62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</row>
    <row r="25" ht="12" customHeight="1" spans="1:15">
      <c r="A25" s="55" t="s">
        <v>37</v>
      </c>
      <c r="B25" s="55"/>
      <c r="C25" s="59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</row>
    <row r="26" ht="12" customHeight="1" spans="1:15">
      <c r="A26" s="55" t="s">
        <v>38</v>
      </c>
      <c r="B26" s="55"/>
      <c r="C26" s="59"/>
      <c r="D26" s="62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</row>
    <row r="27" ht="27.95" customHeight="1"/>
    <row r="63" ht="17.4" spans="5:11">
      <c r="E63" s="64"/>
      <c r="F63" s="64"/>
      <c r="G63" s="64"/>
      <c r="H63" s="64"/>
      <c r="I63" s="64"/>
      <c r="J63" s="64"/>
      <c r="K63" s="64"/>
    </row>
  </sheetData>
  <mergeCells count="34">
    <mergeCell ref="A1:O1"/>
    <mergeCell ref="N2:O2"/>
    <mergeCell ref="N3:O3"/>
    <mergeCell ref="H4:I4"/>
    <mergeCell ref="N4:O4"/>
    <mergeCell ref="G5:M5"/>
    <mergeCell ref="H8:M8"/>
    <mergeCell ref="H10:M10"/>
    <mergeCell ref="H12:M12"/>
    <mergeCell ref="G14:M14"/>
    <mergeCell ref="H17:M17"/>
    <mergeCell ref="H19:M19"/>
    <mergeCell ref="B21:O21"/>
    <mergeCell ref="D22:O22"/>
    <mergeCell ref="D23:O23"/>
    <mergeCell ref="D24:O24"/>
    <mergeCell ref="D25:O25"/>
    <mergeCell ref="D26:O26"/>
    <mergeCell ref="A5:A6"/>
    <mergeCell ref="A14:A15"/>
    <mergeCell ref="B5:B6"/>
    <mergeCell ref="B14:B15"/>
    <mergeCell ref="C5:C6"/>
    <mergeCell ref="C14:C15"/>
    <mergeCell ref="D5:D6"/>
    <mergeCell ref="D14:D15"/>
    <mergeCell ref="E5:E6"/>
    <mergeCell ref="E14:E15"/>
    <mergeCell ref="F5:F6"/>
    <mergeCell ref="F14:F15"/>
    <mergeCell ref="N5:N6"/>
    <mergeCell ref="N14:N15"/>
    <mergeCell ref="O5:O6"/>
    <mergeCell ref="O14:O15"/>
  </mergeCells>
  <pageMargins left="0.160416666666667" right="0.160416666666667" top="0.2125" bottom="0.2125" header="0.511805555555556" footer="0.511805555555556"/>
  <pageSetup paperSize="9" scale="63" orientation="landscape"/>
  <headerFooter/>
  <rowBreaks count="3" manualBreakCount="3">
    <brk id="53" max="14" man="1"/>
    <brk id="54" max="16383" man="1"/>
    <brk id="6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2025-08-28T08:16:07Z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7331C68D38B043C69382BB8DC4F7499A</vt:lpwstr>
  </property>
</Properties>
</file>