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商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<sst xmlns="http://schemas.openxmlformats.org/spreadsheetml/2006/main" count="77" uniqueCount="43">
  <si>
    <t xml:space="preserve">           PPK384597商标数量订购表-睿灏</t>
  </si>
  <si>
    <t>总订单</t>
  </si>
  <si>
    <t>总订单数</t>
  </si>
  <si>
    <t>多订数量</t>
  </si>
  <si>
    <t>color</t>
  </si>
  <si>
    <t>XS</t>
  </si>
  <si>
    <t>S</t>
  </si>
  <si>
    <t>M</t>
  </si>
  <si>
    <t>L</t>
  </si>
  <si>
    <t>XL</t>
  </si>
  <si>
    <t>XXL</t>
  </si>
  <si>
    <t>合计</t>
  </si>
  <si>
    <t>一、主唛 代码：84-48-628-A</t>
  </si>
  <si>
    <t>订购数量</t>
  </si>
  <si>
    <t>total</t>
  </si>
  <si>
    <t>加1.5%的尺码标数量</t>
  </si>
  <si>
    <t>二、尺码产地唛 代码：84-48-629-B</t>
  </si>
  <si>
    <t>PXS</t>
  </si>
  <si>
    <t>PS</t>
  </si>
  <si>
    <t>PM</t>
  </si>
  <si>
    <t>PL</t>
  </si>
  <si>
    <t>PXL</t>
  </si>
  <si>
    <t>PXXL</t>
  </si>
  <si>
    <t>规格</t>
  </si>
  <si>
    <t>合计数量/个</t>
  </si>
  <si>
    <t>订购数/个</t>
  </si>
  <si>
    <t>订洗标总数</t>
  </si>
  <si>
    <t>0X</t>
  </si>
  <si>
    <t>1X</t>
  </si>
  <si>
    <t>2X</t>
  </si>
  <si>
    <t>3X</t>
  </si>
  <si>
    <t>4X</t>
  </si>
  <si>
    <t>5X</t>
  </si>
  <si>
    <t>XST</t>
  </si>
  <si>
    <t>ST</t>
  </si>
  <si>
    <t>MT</t>
  </si>
  <si>
    <t>LT</t>
  </si>
  <si>
    <t>XLT</t>
  </si>
  <si>
    <t>XXLT</t>
  </si>
  <si>
    <t>MADE IN CHINA, 请根据明细自行更换大货尺码</t>
  </si>
  <si>
    <t>三）成分/洗水/RN#唛</t>
  </si>
  <si>
    <t xml:space="preserve">   配主唛色，白底黑字，代码：5E32D1（艾利对应itemNE32D24）</t>
  </si>
  <si>
    <t>以下内容不对，需要等有测试结果后再做。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</si>
</sst>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52" applyFont="1" applyFill="1" applyBorder="1" applyAlignment="1">
      <alignment horizontal="right" vertical="center"/>
    </xf>
    <xf numFmtId="0" fontId="2" fillId="0" borderId="0" xfId="52" applyFont="1" applyFill="1" applyAlignment="1">
      <alignment horizontal="center" vertical="center"/>
    </xf>
    <xf numFmtId="0" fontId="2" fillId="0" borderId="0" xfId="52" applyFont="1" applyFill="1" applyAlignment="1">
      <alignment horizontal="right" vertical="center"/>
    </xf>
    <xf numFmtId="176" fontId="2" fillId="2" borderId="0" xfId="0" applyNumberFormat="1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675640</xdr:colOff>
      <xdr:row>3</xdr:row>
      <xdr:rowOff>90170</xdr:rowOff>
    </xdr:from>
    <xdr:to>
      <xdr:col>4</xdr:col>
      <xdr:colOff>262255</xdr:colOff>
      <xdr:row>11</xdr:row>
      <xdr:rowOff>163830</xdr:rowOff>
    </xdr:to>
    <xdr:pic>
      <xdr:nvPicPr>
        <xdr:cNvPr id="2" name="图片 6" descr="cid:image011.png@01D5FEBF.7B132AC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5640" y="896620"/>
          <a:ext cx="2588895" cy="176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1067435</xdr:colOff>
      <xdr:row>26</xdr:row>
      <xdr:rowOff>106045</xdr:rowOff>
    </xdr:from>
    <xdr:to>
      <xdr:col>2</xdr:col>
      <xdr:colOff>41275</xdr:colOff>
      <xdr:row>38</xdr:row>
      <xdr:rowOff>118745</xdr:rowOff>
    </xdr:to>
    <xdr:pic>
      <xdr:nvPicPr>
        <xdr:cNvPr id="3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7435" y="5649595"/>
          <a:ext cx="812800" cy="227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212090</xdr:colOff>
      <xdr:row>26</xdr:row>
      <xdr:rowOff>95250</xdr:rowOff>
    </xdr:from>
    <xdr:to>
      <xdr:col>0</xdr:col>
      <xdr:colOff>999490</xdr:colOff>
      <xdr:row>39</xdr:row>
      <xdr:rowOff>14605</xdr:rowOff>
    </xdr:to>
    <xdr:pic>
      <xdr:nvPicPr>
        <xdr:cNvPr id="4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090" y="5638800"/>
          <a:ext cx="787400" cy="2367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179705</xdr:colOff>
      <xdr:row>26</xdr:row>
      <xdr:rowOff>57785</xdr:rowOff>
    </xdr:from>
    <xdr:to>
      <xdr:col>3</xdr:col>
      <xdr:colOff>346075</xdr:colOff>
      <xdr:row>38</xdr:row>
      <xdr:rowOff>123825</xdr:rowOff>
    </xdr:to>
    <xdr:pic>
      <xdr:nvPicPr>
        <xdr:cNvPr id="5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18665" y="5601335"/>
          <a:ext cx="748030" cy="233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26</xdr:row>
      <xdr:rowOff>52070</xdr:rowOff>
    </xdr:from>
    <xdr:to>
      <xdr:col>5</xdr:col>
      <xdr:colOff>26035</xdr:colOff>
      <xdr:row>38</xdr:row>
      <xdr:rowOff>102870</xdr:rowOff>
    </xdr:to>
    <xdr:pic>
      <xdr:nvPicPr>
        <xdr:cNvPr id="6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25445" y="5595620"/>
          <a:ext cx="790575" cy="231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286385</xdr:colOff>
      <xdr:row>48</xdr:row>
      <xdr:rowOff>106680</xdr:rowOff>
    </xdr:from>
    <xdr:to>
      <xdr:col>2</xdr:col>
      <xdr:colOff>469900</xdr:colOff>
      <xdr:row>66</xdr:row>
      <xdr:rowOff>116205</xdr:rowOff>
    </xdr:to>
    <xdr:pic>
      <xdr:nvPicPr>
        <xdr:cNvPr id="7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6385" y="9803130"/>
          <a:ext cx="2022475" cy="3267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tabSelected="1" zoomScale="90" zoomScaleNormal="90" topLeftCell="A22" workbookViewId="0">
      <selection activeCell="F50" sqref="F50"/>
    </sheetView>
  </sheetViews>
  <sheetFormatPr defaultColWidth="9" defaultRowHeight="14.25"/>
  <cols>
    <col min="1" max="1" width="16.5" customWidth="1"/>
    <col min="2" max="4" width="7.63333333333333" customWidth="1"/>
    <col min="5" max="5" width="9.025" customWidth="1"/>
    <col min="6" max="6" width="7.63333333333333" customWidth="1"/>
    <col min="7" max="7" width="9.85" customWidth="1"/>
    <col min="8" max="8" width="15.6916666666667" customWidth="1"/>
    <col min="9" max="9" width="10.1333333333333" customWidth="1"/>
    <col min="10" max="10" width="7.63333333333333" customWidth="1"/>
    <col min="11" max="13" width="7.63333333333333" hidden="1" customWidth="1"/>
    <col min="14" max="14" width="20.275" hidden="1" customWidth="1"/>
    <col min="15" max="28" width="9" hidden="1" customWidth="1"/>
  </cols>
  <sheetData>
    <row r="1" ht="25.5" spans="1:17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Q1" t="s">
        <v>1</v>
      </c>
    </row>
    <row r="2" ht="19" customHeight="1" spans="1:26">
      <c r="A2" s="1"/>
      <c r="C2" s="1"/>
      <c r="D2" s="1"/>
      <c r="E2" s="1"/>
      <c r="F2" s="1"/>
      <c r="G2" s="1"/>
      <c r="H2" s="1"/>
      <c r="I2" s="1"/>
      <c r="J2" s="1"/>
      <c r="K2" s="1"/>
      <c r="L2" t="s">
        <v>2</v>
      </c>
      <c r="N2" s="9" t="s">
        <v>3</v>
      </c>
      <c r="Q2" s="26"/>
      <c r="R2" s="27" t="s">
        <v>4</v>
      </c>
      <c r="S2" s="27" t="s">
        <v>5</v>
      </c>
      <c r="T2" s="27" t="s">
        <v>6</v>
      </c>
      <c r="U2" s="27" t="s">
        <v>7</v>
      </c>
      <c r="V2" s="27" t="s">
        <v>8</v>
      </c>
      <c r="W2" s="27" t="s">
        <v>9</v>
      </c>
      <c r="X2" s="27" t="s">
        <v>10</v>
      </c>
      <c r="Y2" s="27" t="s">
        <v>11</v>
      </c>
      <c r="Z2" s="26"/>
    </row>
    <row r="3" ht="19" customHeight="1" spans="1:26">
      <c r="A3" s="2" t="s">
        <v>12</v>
      </c>
      <c r="G3" s="3" t="s">
        <v>13</v>
      </c>
      <c r="H3" s="4">
        <v>13600</v>
      </c>
      <c r="L3">
        <f>Y10+Y21+Y33</f>
        <v>13377</v>
      </c>
      <c r="N3" s="23">
        <f>H3-L3</f>
        <v>223</v>
      </c>
      <c r="Q3" s="26"/>
      <c r="R3" s="27"/>
      <c r="S3" s="27">
        <v>1347</v>
      </c>
      <c r="T3" s="27">
        <v>2443</v>
      </c>
      <c r="U3" s="27">
        <v>3361</v>
      </c>
      <c r="V3" s="27">
        <v>3146</v>
      </c>
      <c r="W3" s="27">
        <v>1726</v>
      </c>
      <c r="X3" s="27">
        <v>1072</v>
      </c>
      <c r="Y3" s="27">
        <f>SUM(S3:X3)</f>
        <v>13095</v>
      </c>
      <c r="Z3" s="27"/>
    </row>
    <row r="4" ht="19" customHeight="1" spans="1:26">
      <c r="A4" s="5"/>
      <c r="B4" s="6"/>
      <c r="C4" s="6"/>
      <c r="D4" s="6"/>
      <c r="E4" s="6"/>
      <c r="F4" s="6"/>
      <c r="G4" s="7"/>
      <c r="H4" s="8"/>
      <c r="Q4" s="26"/>
      <c r="R4" s="27"/>
      <c r="S4" s="27"/>
      <c r="T4" s="27"/>
      <c r="U4" s="27"/>
      <c r="V4" s="27"/>
      <c r="W4" s="27"/>
      <c r="X4" s="27"/>
      <c r="Y4" s="27"/>
      <c r="Z4" s="27"/>
    </row>
    <row r="5" ht="19" customHeight="1" spans="1:26">
      <c r="A5" s="2"/>
      <c r="Q5" s="26"/>
      <c r="R5" s="27"/>
      <c r="S5" s="27"/>
      <c r="T5" s="27"/>
      <c r="U5" s="27"/>
      <c r="V5" s="27"/>
      <c r="W5" s="27"/>
      <c r="X5" s="27"/>
      <c r="Y5" s="27"/>
      <c r="Z5" s="27"/>
    </row>
    <row r="6" ht="19" customHeight="1" spans="1:26">
      <c r="A6" s="2"/>
      <c r="Q6" s="26"/>
      <c r="R6" s="27"/>
      <c r="S6" s="27"/>
      <c r="T6" s="27"/>
      <c r="U6" s="27"/>
      <c r="V6" s="27"/>
      <c r="W6" s="27"/>
      <c r="X6" s="27"/>
      <c r="Y6" s="27"/>
      <c r="Z6" s="27"/>
    </row>
    <row r="7" ht="19" customHeight="1" spans="1:26">
      <c r="A7" s="2"/>
      <c r="Q7" s="26"/>
      <c r="R7" s="27"/>
      <c r="S7" s="27"/>
      <c r="T7" s="27"/>
      <c r="U7" s="27"/>
      <c r="V7" s="27"/>
      <c r="W7" s="27"/>
      <c r="X7" s="27"/>
      <c r="Y7" s="27"/>
      <c r="Z7" s="27"/>
    </row>
    <row r="8" spans="3:26">
      <c r="C8" s="9"/>
      <c r="D8" s="9"/>
      <c r="E8" s="9"/>
      <c r="F8" s="9"/>
      <c r="G8" s="9"/>
      <c r="H8" s="9"/>
      <c r="I8" s="9"/>
      <c r="J8" s="9"/>
      <c r="K8" s="9"/>
      <c r="L8" s="9"/>
      <c r="Q8" s="26"/>
      <c r="R8" s="27"/>
      <c r="S8" s="27"/>
      <c r="T8" s="27"/>
      <c r="U8" s="27"/>
      <c r="V8" s="27"/>
      <c r="W8" s="27"/>
      <c r="X8" s="27"/>
      <c r="Y8" s="27"/>
      <c r="Z8" s="27"/>
    </row>
    <row r="9" spans="1:2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Q9" s="26"/>
      <c r="R9" s="27"/>
      <c r="S9" s="27"/>
      <c r="T9" s="27"/>
      <c r="U9" s="27"/>
      <c r="V9" s="27"/>
      <c r="W9" s="27"/>
      <c r="X9" s="27"/>
      <c r="Y9" s="27"/>
      <c r="Z9" s="27"/>
    </row>
    <row r="10" spans="1:2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Q10" s="26"/>
      <c r="R10" s="27" t="s">
        <v>14</v>
      </c>
      <c r="S10" s="27">
        <f>SUM(S3:S9)</f>
        <v>1347</v>
      </c>
      <c r="T10" s="27">
        <f t="shared" ref="T10:Y10" si="0">SUM(T3:T9)</f>
        <v>2443</v>
      </c>
      <c r="U10" s="27">
        <f t="shared" si="0"/>
        <v>3361</v>
      </c>
      <c r="V10" s="27">
        <f t="shared" si="0"/>
        <v>3146</v>
      </c>
      <c r="W10" s="27">
        <f t="shared" si="0"/>
        <v>1726</v>
      </c>
      <c r="X10" s="27">
        <f t="shared" si="0"/>
        <v>1072</v>
      </c>
      <c r="Y10" s="27">
        <f t="shared" si="0"/>
        <v>13095</v>
      </c>
      <c r="Z10" s="27"/>
    </row>
    <row r="11" spans="1:26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Q11" s="26"/>
      <c r="R11" s="27"/>
      <c r="S11" s="27">
        <v>1370</v>
      </c>
      <c r="T11" s="27">
        <v>2480</v>
      </c>
      <c r="U11" s="27">
        <v>3420</v>
      </c>
      <c r="V11" s="27">
        <v>3200</v>
      </c>
      <c r="W11" s="27">
        <v>1760</v>
      </c>
      <c r="X11" s="27">
        <v>1100</v>
      </c>
      <c r="Y11" s="27"/>
      <c r="Z11" s="27"/>
    </row>
    <row r="12" spans="1:26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P12" s="24" t="s">
        <v>15</v>
      </c>
      <c r="Q12" s="26"/>
      <c r="R12" s="27"/>
      <c r="S12" s="28">
        <f t="shared" ref="S12:X12" si="1">S10*1.015</f>
        <v>1367.205</v>
      </c>
      <c r="T12" s="28">
        <f t="shared" si="1"/>
        <v>2479.645</v>
      </c>
      <c r="U12" s="28">
        <f t="shared" si="1"/>
        <v>3411.415</v>
      </c>
      <c r="V12" s="28">
        <f t="shared" si="1"/>
        <v>3193.19</v>
      </c>
      <c r="W12" s="28">
        <f t="shared" si="1"/>
        <v>1751.89</v>
      </c>
      <c r="X12" s="28">
        <f t="shared" si="1"/>
        <v>1088.08</v>
      </c>
      <c r="Y12" s="27"/>
      <c r="Z12" s="27"/>
    </row>
    <row r="13" spans="1:26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Q13" s="26"/>
      <c r="R13" s="27"/>
      <c r="S13" s="27">
        <f t="shared" ref="S13:X13" si="2">S10-S11</f>
        <v>-23</v>
      </c>
      <c r="T13" s="27">
        <f t="shared" si="2"/>
        <v>-37</v>
      </c>
      <c r="U13" s="27">
        <f t="shared" si="2"/>
        <v>-59</v>
      </c>
      <c r="V13" s="27">
        <f t="shared" si="2"/>
        <v>-54</v>
      </c>
      <c r="W13" s="27">
        <f t="shared" si="2"/>
        <v>-34</v>
      </c>
      <c r="X13" s="27">
        <f t="shared" si="2"/>
        <v>-28</v>
      </c>
      <c r="Y13" s="27"/>
      <c r="Z13" s="27"/>
    </row>
    <row r="14" spans="1:26">
      <c r="A14" s="10" t="s">
        <v>16</v>
      </c>
      <c r="B14" s="11"/>
      <c r="C14" s="11"/>
      <c r="D14" s="11"/>
      <c r="E14" s="11"/>
      <c r="F14" s="10"/>
      <c r="G14" s="10"/>
      <c r="H14" s="10"/>
      <c r="I14" s="10"/>
      <c r="J14" s="10"/>
      <c r="K14" s="10"/>
      <c r="L14" s="25"/>
      <c r="Q14" s="26"/>
      <c r="R14" s="27" t="s">
        <v>4</v>
      </c>
      <c r="S14" s="27" t="s">
        <v>17</v>
      </c>
      <c r="T14" s="27" t="s">
        <v>18</v>
      </c>
      <c r="U14" s="27" t="s">
        <v>19</v>
      </c>
      <c r="V14" s="27" t="s">
        <v>20</v>
      </c>
      <c r="W14" s="27" t="s">
        <v>21</v>
      </c>
      <c r="X14" s="27" t="s">
        <v>22</v>
      </c>
      <c r="Y14" s="27" t="s">
        <v>11</v>
      </c>
      <c r="Z14" s="27"/>
    </row>
    <row r="15" ht="18" customHeight="1" spans="1:26">
      <c r="A15" s="9"/>
      <c r="B15" s="9"/>
      <c r="C15" s="9"/>
      <c r="D15" s="9"/>
      <c r="E15" s="9"/>
      <c r="F15" s="9"/>
      <c r="G15" s="9"/>
      <c r="N15" s="9"/>
      <c r="Q15" s="26"/>
      <c r="R15" s="27"/>
      <c r="S15" s="27">
        <v>21</v>
      </c>
      <c r="T15" s="27">
        <v>69</v>
      </c>
      <c r="U15" s="27">
        <v>88</v>
      </c>
      <c r="V15" s="27">
        <v>66</v>
      </c>
      <c r="W15" s="27">
        <v>29</v>
      </c>
      <c r="X15" s="27">
        <v>9</v>
      </c>
      <c r="Y15" s="27">
        <f>SUM(S15:X15)</f>
        <v>282</v>
      </c>
      <c r="Z15" s="27"/>
    </row>
    <row r="16" ht="18" customHeight="1" spans="1:26">
      <c r="A16" s="12" t="s">
        <v>23</v>
      </c>
      <c r="B16" s="12" t="s">
        <v>5</v>
      </c>
      <c r="C16" s="12" t="s">
        <v>6</v>
      </c>
      <c r="D16" s="12" t="s">
        <v>7</v>
      </c>
      <c r="E16" s="12" t="s">
        <v>8</v>
      </c>
      <c r="F16" s="12" t="s">
        <v>9</v>
      </c>
      <c r="G16" s="12" t="s">
        <v>10</v>
      </c>
      <c r="H16" s="13" t="s">
        <v>24</v>
      </c>
      <c r="N16" s="25"/>
      <c r="P16" s="2"/>
      <c r="Q16" s="26"/>
      <c r="R16" s="27"/>
      <c r="S16" s="27"/>
      <c r="T16" s="27"/>
      <c r="U16" s="27"/>
      <c r="V16" s="27"/>
      <c r="W16" s="27"/>
      <c r="X16" s="27"/>
      <c r="Y16" s="27"/>
      <c r="Z16" s="27"/>
    </row>
    <row r="17" ht="18" customHeight="1" spans="1:26">
      <c r="A17" s="14" t="s">
        <v>25</v>
      </c>
      <c r="B17" s="15">
        <v>1370</v>
      </c>
      <c r="C17" s="15">
        <v>2480</v>
      </c>
      <c r="D17" s="15">
        <v>3420</v>
      </c>
      <c r="E17" s="15">
        <v>3200</v>
      </c>
      <c r="F17" s="15">
        <v>1760</v>
      </c>
      <c r="G17" s="15">
        <v>1100</v>
      </c>
      <c r="H17" s="16">
        <f>SUM(B17:G17)</f>
        <v>13330</v>
      </c>
      <c r="N17" s="25"/>
      <c r="P17" s="2"/>
      <c r="Q17" s="26"/>
      <c r="R17" s="27"/>
      <c r="S17" s="27"/>
      <c r="T17" s="27"/>
      <c r="U17" s="27"/>
      <c r="V17" s="27"/>
      <c r="W17" s="27"/>
      <c r="X17" s="27"/>
      <c r="Y17" s="27"/>
      <c r="Z17" s="27"/>
    </row>
    <row r="18" spans="1:26">
      <c r="A18" s="2"/>
      <c r="B18" s="2"/>
      <c r="C18" s="2"/>
      <c r="D18" s="2"/>
      <c r="E18" s="2"/>
      <c r="F18" s="2"/>
      <c r="G18" s="2"/>
      <c r="K18" s="2"/>
      <c r="N18" s="9"/>
      <c r="P18" s="2" t="s">
        <v>26</v>
      </c>
      <c r="Q18" s="26"/>
      <c r="R18" s="27"/>
      <c r="S18" s="27"/>
      <c r="T18" s="27"/>
      <c r="U18" s="27"/>
      <c r="V18" s="27"/>
      <c r="W18" s="27"/>
      <c r="X18" s="27"/>
      <c r="Y18" s="27"/>
      <c r="Z18" s="27"/>
    </row>
    <row r="19" customFormat="1" spans="1:26">
      <c r="A19" s="12" t="s">
        <v>23</v>
      </c>
      <c r="B19" s="12" t="s">
        <v>17</v>
      </c>
      <c r="C19" s="12" t="s">
        <v>18</v>
      </c>
      <c r="D19" s="12" t="s">
        <v>19</v>
      </c>
      <c r="E19" s="12" t="s">
        <v>20</v>
      </c>
      <c r="F19" s="12" t="s">
        <v>21</v>
      </c>
      <c r="G19" s="12" t="s">
        <v>22</v>
      </c>
      <c r="H19" s="13" t="s">
        <v>24</v>
      </c>
      <c r="K19" s="2"/>
      <c r="N19" s="9"/>
      <c r="O19"/>
      <c r="P19"/>
      <c r="Q19" s="26"/>
      <c r="R19" s="27"/>
      <c r="S19" s="27"/>
      <c r="T19" s="27"/>
      <c r="U19" s="27"/>
      <c r="V19" s="27"/>
      <c r="W19" s="27"/>
      <c r="X19" s="27"/>
      <c r="Y19" s="27"/>
      <c r="Z19" s="27"/>
    </row>
    <row r="20" customFormat="1" spans="1:26">
      <c r="A20" s="14" t="s">
        <v>25</v>
      </c>
      <c r="B20" s="15">
        <v>40</v>
      </c>
      <c r="C20" s="15">
        <v>90</v>
      </c>
      <c r="D20" s="15">
        <v>110</v>
      </c>
      <c r="E20" s="15">
        <v>90</v>
      </c>
      <c r="F20" s="15">
        <v>50</v>
      </c>
      <c r="G20" s="15">
        <v>20</v>
      </c>
      <c r="H20" s="16">
        <f>SUM(B20:G20)</f>
        <v>400</v>
      </c>
      <c r="K20" s="2"/>
      <c r="N20" s="9"/>
      <c r="O20"/>
      <c r="P20">
        <f>J17+J20+J23+J26</f>
        <v>0</v>
      </c>
      <c r="Q20" s="26"/>
      <c r="R20" s="27"/>
      <c r="S20" s="27"/>
      <c r="T20" s="27"/>
      <c r="U20" s="27"/>
      <c r="V20" s="27"/>
      <c r="W20" s="27"/>
      <c r="X20" s="27"/>
      <c r="Y20" s="27"/>
      <c r="Z20" s="27"/>
    </row>
    <row r="21" customFormat="1" spans="1:26">
      <c r="A21" s="2"/>
      <c r="B21" s="2"/>
      <c r="C21" s="2"/>
      <c r="D21" s="2"/>
      <c r="E21" s="2"/>
      <c r="F21" s="2"/>
      <c r="G21" s="2"/>
      <c r="K21" s="2"/>
      <c r="N21" s="9"/>
      <c r="O21"/>
      <c r="P21"/>
      <c r="Q21" s="26"/>
      <c r="R21" s="27" t="s">
        <v>14</v>
      </c>
      <c r="S21" s="27">
        <f t="shared" ref="S21:Y21" si="3">SUM(S15:S20)</f>
        <v>21</v>
      </c>
      <c r="T21" s="27">
        <f t="shared" si="3"/>
        <v>69</v>
      </c>
      <c r="U21" s="27">
        <f t="shared" si="3"/>
        <v>88</v>
      </c>
      <c r="V21" s="27">
        <f t="shared" si="3"/>
        <v>66</v>
      </c>
      <c r="W21" s="27">
        <f t="shared" si="3"/>
        <v>29</v>
      </c>
      <c r="X21" s="27">
        <f t="shared" si="3"/>
        <v>9</v>
      </c>
      <c r="Y21" s="27">
        <f t="shared" si="3"/>
        <v>282</v>
      </c>
      <c r="Z21" s="27"/>
    </row>
    <row r="22" customFormat="1" spans="1:26">
      <c r="A22" s="12" t="s">
        <v>23</v>
      </c>
      <c r="B22" s="12" t="s">
        <v>27</v>
      </c>
      <c r="C22" s="12" t="s">
        <v>28</v>
      </c>
      <c r="D22" s="12" t="s">
        <v>29</v>
      </c>
      <c r="E22" s="12" t="s">
        <v>30</v>
      </c>
      <c r="F22" s="12" t="s">
        <v>31</v>
      </c>
      <c r="G22" s="12" t="s">
        <v>32</v>
      </c>
      <c r="H22" s="13" t="s">
        <v>24</v>
      </c>
      <c r="N22" s="9"/>
      <c r="O22"/>
      <c r="P22"/>
      <c r="Q22" s="26"/>
      <c r="R22" s="27"/>
      <c r="S22" s="28">
        <v>40</v>
      </c>
      <c r="T22" s="28">
        <v>90</v>
      </c>
      <c r="U22" s="28">
        <v>110</v>
      </c>
      <c r="V22" s="28">
        <v>90</v>
      </c>
      <c r="W22" s="28">
        <v>50</v>
      </c>
      <c r="X22" s="28">
        <v>20</v>
      </c>
      <c r="Y22" s="27"/>
      <c r="Z22" s="27"/>
    </row>
    <row r="23" customFormat="1" ht="18" customHeight="1" spans="1:26">
      <c r="A23" s="14" t="s">
        <v>25</v>
      </c>
      <c r="B23" s="15"/>
      <c r="C23" s="15"/>
      <c r="D23" s="15"/>
      <c r="E23" s="15"/>
      <c r="F23" s="15"/>
      <c r="G23" s="15"/>
      <c r="H23" s="16">
        <f>SUM(B23:G23)</f>
        <v>0</v>
      </c>
      <c r="N23" s="9"/>
      <c r="O23"/>
      <c r="P23"/>
      <c r="Q23" s="26"/>
      <c r="R23" s="27"/>
      <c r="S23" s="28">
        <f t="shared" ref="S23:X23" si="4">S21*1.015</f>
        <v>21.315</v>
      </c>
      <c r="T23" s="28">
        <f t="shared" si="4"/>
        <v>70.035</v>
      </c>
      <c r="U23" s="28">
        <f t="shared" si="4"/>
        <v>89.32</v>
      </c>
      <c r="V23" s="28">
        <f t="shared" si="4"/>
        <v>66.99</v>
      </c>
      <c r="W23" s="28">
        <f t="shared" si="4"/>
        <v>29.435</v>
      </c>
      <c r="X23" s="28">
        <f t="shared" si="4"/>
        <v>9.135</v>
      </c>
      <c r="Y23" s="27"/>
      <c r="Z23" s="27"/>
    </row>
    <row r="24" ht="18" customHeight="1" spans="1:26">
      <c r="A24" s="17"/>
      <c r="B24" s="5"/>
      <c r="C24" s="5"/>
      <c r="D24" s="5"/>
      <c r="E24" s="5"/>
      <c r="F24" s="5"/>
      <c r="G24" s="5"/>
      <c r="H24" s="18"/>
      <c r="N24" s="9"/>
      <c r="Q24" s="26"/>
      <c r="R24" s="27"/>
      <c r="S24" s="27">
        <f t="shared" ref="S24:X24" si="5">S21-S22</f>
        <v>-19</v>
      </c>
      <c r="T24" s="27">
        <f t="shared" si="5"/>
        <v>-21</v>
      </c>
      <c r="U24" s="27">
        <f t="shared" si="5"/>
        <v>-22</v>
      </c>
      <c r="V24" s="27">
        <f t="shared" si="5"/>
        <v>-24</v>
      </c>
      <c r="W24" s="27">
        <f t="shared" si="5"/>
        <v>-21</v>
      </c>
      <c r="X24" s="27">
        <f t="shared" si="5"/>
        <v>-11</v>
      </c>
      <c r="Y24" s="27"/>
      <c r="Z24" s="27"/>
    </row>
    <row r="25" ht="18" customHeight="1" spans="1:26">
      <c r="A25" s="12" t="s">
        <v>23</v>
      </c>
      <c r="B25" s="12" t="s">
        <v>33</v>
      </c>
      <c r="C25" s="12" t="s">
        <v>34</v>
      </c>
      <c r="D25" s="12" t="s">
        <v>35</v>
      </c>
      <c r="E25" s="12" t="s">
        <v>36</v>
      </c>
      <c r="F25" s="12" t="s">
        <v>37</v>
      </c>
      <c r="G25" s="12" t="s">
        <v>38</v>
      </c>
      <c r="H25" s="13" t="s">
        <v>24</v>
      </c>
      <c r="N25" s="9"/>
      <c r="Q25" s="26"/>
      <c r="R25" s="27" t="s">
        <v>4</v>
      </c>
      <c r="S25" s="27" t="s">
        <v>27</v>
      </c>
      <c r="T25" s="27" t="s">
        <v>28</v>
      </c>
      <c r="U25" s="27" t="s">
        <v>29</v>
      </c>
      <c r="V25" s="27" t="s">
        <v>30</v>
      </c>
      <c r="W25" s="27" t="s">
        <v>31</v>
      </c>
      <c r="X25" s="27" t="s">
        <v>32</v>
      </c>
      <c r="Y25" s="27" t="s">
        <v>11</v>
      </c>
      <c r="Z25" s="27"/>
    </row>
    <row r="26" ht="18" customHeight="1" spans="1:26">
      <c r="A26" s="14" t="s">
        <v>25</v>
      </c>
      <c r="B26" s="15"/>
      <c r="C26" s="15"/>
      <c r="D26" s="15"/>
      <c r="E26" s="15"/>
      <c r="F26" s="15"/>
      <c r="G26" s="15"/>
      <c r="H26" s="16">
        <f>SUM(B26:G26)</f>
        <v>0</v>
      </c>
      <c r="N26" s="9"/>
      <c r="Q26" s="26"/>
      <c r="R26" s="27"/>
      <c r="S26" s="27"/>
      <c r="T26" s="27"/>
      <c r="U26" s="27"/>
      <c r="V26" s="27"/>
      <c r="W26" s="27"/>
      <c r="X26" s="27"/>
      <c r="Y26" s="27">
        <f>SUM(S26:X26)</f>
        <v>0</v>
      </c>
      <c r="Z26" s="27"/>
    </row>
    <row r="27" ht="18" customHeight="1" spans="14:26">
      <c r="N27" s="2"/>
      <c r="Q27" s="26"/>
      <c r="R27" s="27"/>
      <c r="S27" s="27"/>
      <c r="T27" s="27"/>
      <c r="U27" s="27"/>
      <c r="V27" s="27"/>
      <c r="W27" s="27"/>
      <c r="X27" s="27"/>
      <c r="Y27" s="27"/>
      <c r="Z27" s="27"/>
    </row>
    <row r="28" ht="18" customHeight="1" spans="17:26">
      <c r="Q28" s="26"/>
      <c r="R28" s="27"/>
      <c r="S28" s="27"/>
      <c r="T28" s="27"/>
      <c r="U28" s="27"/>
      <c r="V28" s="27"/>
      <c r="W28" s="27"/>
      <c r="X28" s="27"/>
      <c r="Y28" s="27"/>
      <c r="Z28" s="27"/>
    </row>
    <row r="29" spans="17:26">
      <c r="Q29" s="26"/>
      <c r="R29" s="27"/>
      <c r="S29" s="27"/>
      <c r="T29" s="27"/>
      <c r="U29" s="27"/>
      <c r="V29" s="27"/>
      <c r="W29" s="27"/>
      <c r="X29" s="27"/>
      <c r="Y29" s="27"/>
      <c r="Z29" s="27"/>
    </row>
    <row r="30" spans="17:26">
      <c r="Q30" s="26"/>
      <c r="R30" s="27"/>
      <c r="S30" s="27"/>
      <c r="T30" s="27"/>
      <c r="U30" s="27"/>
      <c r="V30" s="27"/>
      <c r="W30" s="27"/>
      <c r="X30" s="27"/>
      <c r="Y30" s="27"/>
      <c r="Z30" s="27"/>
    </row>
    <row r="31" spans="17:26">
      <c r="Q31" s="26"/>
      <c r="R31" s="27"/>
      <c r="S31" s="27"/>
      <c r="T31" s="27"/>
      <c r="U31" s="27"/>
      <c r="V31" s="27"/>
      <c r="W31" s="27"/>
      <c r="X31" s="27"/>
      <c r="Y31" s="27"/>
      <c r="Z31" s="27"/>
    </row>
    <row r="32" spans="17:26">
      <c r="Q32" s="26"/>
      <c r="R32" s="27"/>
      <c r="S32" s="27"/>
      <c r="T32" s="27"/>
      <c r="U32" s="27"/>
      <c r="V32" s="27"/>
      <c r="W32" s="27"/>
      <c r="X32" s="27"/>
      <c r="Y32" s="27"/>
      <c r="Z32" s="27"/>
    </row>
    <row r="33" spans="17:26">
      <c r="Q33" s="26"/>
      <c r="R33" s="27" t="s">
        <v>14</v>
      </c>
      <c r="S33" s="27">
        <f>SUM(S26:S32)</f>
        <v>0</v>
      </c>
      <c r="T33" s="27">
        <f t="shared" ref="T33:Y33" si="6">SUM(T26:T32)</f>
        <v>0</v>
      </c>
      <c r="U33" s="27">
        <f t="shared" si="6"/>
        <v>0</v>
      </c>
      <c r="V33" s="27">
        <f t="shared" si="6"/>
        <v>0</v>
      </c>
      <c r="W33" s="27">
        <f t="shared" si="6"/>
        <v>0</v>
      </c>
      <c r="X33" s="27">
        <f t="shared" si="6"/>
        <v>0</v>
      </c>
      <c r="Y33" s="27">
        <f t="shared" si="6"/>
        <v>0</v>
      </c>
      <c r="Z33" s="27"/>
    </row>
    <row r="34" spans="17:26">
      <c r="Q34" s="26"/>
      <c r="R34" s="27"/>
      <c r="S34" s="27"/>
      <c r="T34" s="27"/>
      <c r="U34" s="27"/>
      <c r="V34" s="27"/>
      <c r="W34" s="27"/>
      <c r="X34" s="27"/>
      <c r="Y34" s="27"/>
      <c r="Z34" s="27"/>
    </row>
    <row r="35" spans="17:26">
      <c r="Q35" s="26"/>
      <c r="R35" s="27"/>
      <c r="S35" s="28"/>
      <c r="T35" s="28"/>
      <c r="U35" s="28"/>
      <c r="V35" s="28"/>
      <c r="W35" s="28"/>
      <c r="X35" s="28"/>
      <c r="Y35" s="27"/>
      <c r="Z35" s="27"/>
    </row>
    <row r="36" spans="17:26">
      <c r="Q36" s="26"/>
      <c r="R36" s="27"/>
      <c r="S36" s="27"/>
      <c r="T36" s="27"/>
      <c r="U36" s="27"/>
      <c r="V36" s="27"/>
      <c r="W36" s="27"/>
      <c r="X36" s="27"/>
      <c r="Y36" s="27"/>
      <c r="Z36" s="27"/>
    </row>
    <row r="37" spans="17:26">
      <c r="Q37" s="26"/>
      <c r="R37" s="27"/>
      <c r="S37" s="27">
        <f t="shared" ref="S37:X37" si="7">S34-S33</f>
        <v>0</v>
      </c>
      <c r="T37" s="27">
        <f t="shared" si="7"/>
        <v>0</v>
      </c>
      <c r="U37" s="27">
        <f t="shared" si="7"/>
        <v>0</v>
      </c>
      <c r="V37" s="27">
        <f t="shared" si="7"/>
        <v>0</v>
      </c>
      <c r="W37" s="27">
        <f t="shared" si="7"/>
        <v>0</v>
      </c>
      <c r="X37" s="27">
        <f t="shared" si="7"/>
        <v>0</v>
      </c>
      <c r="Y37" s="27"/>
      <c r="Z37" s="27"/>
    </row>
    <row r="38" spans="17:26">
      <c r="Q38" s="26"/>
      <c r="R38" s="27"/>
      <c r="S38" s="27"/>
      <c r="T38" s="27"/>
      <c r="U38" s="27"/>
      <c r="V38" s="27"/>
      <c r="W38" s="27"/>
      <c r="X38" s="27"/>
      <c r="Y38" s="27"/>
      <c r="Z38" s="27"/>
    </row>
    <row r="39" spans="17:26">
      <c r="Q39" s="26"/>
      <c r="R39" s="27"/>
      <c r="S39" s="27"/>
      <c r="T39" s="27"/>
      <c r="U39" s="27"/>
      <c r="V39" s="27"/>
      <c r="W39" s="27"/>
      <c r="X39" s="27"/>
      <c r="Y39" s="27"/>
      <c r="Z39" s="27"/>
    </row>
    <row r="40" spans="1:26">
      <c r="A40" t="s">
        <v>39</v>
      </c>
      <c r="Q40" s="26"/>
      <c r="R40" s="27"/>
      <c r="S40" s="27">
        <v>1290</v>
      </c>
      <c r="T40" s="27">
        <v>2670</v>
      </c>
      <c r="U40" s="27">
        <v>3580</v>
      </c>
      <c r="V40" s="27">
        <v>3370</v>
      </c>
      <c r="W40" s="27">
        <v>2130</v>
      </c>
      <c r="X40" s="27">
        <v>1470</v>
      </c>
      <c r="Y40" s="27"/>
      <c r="Z40" s="27"/>
    </row>
    <row r="41" spans="17:26">
      <c r="Q41" s="26"/>
      <c r="R41" s="27"/>
      <c r="S41" s="27"/>
      <c r="T41" s="27"/>
      <c r="U41" s="27"/>
      <c r="V41" s="27"/>
      <c r="W41" s="27"/>
      <c r="X41" s="27"/>
      <c r="Y41" s="27"/>
      <c r="Z41" s="27"/>
    </row>
    <row r="42" spans="1:26">
      <c r="A42" s="2" t="s">
        <v>40</v>
      </c>
      <c r="Q42" s="26"/>
      <c r="R42" s="27"/>
      <c r="S42" s="27"/>
      <c r="T42" s="27"/>
      <c r="U42" s="27"/>
      <c r="V42" s="27"/>
      <c r="W42" s="27"/>
      <c r="X42" s="27"/>
      <c r="Y42" s="27"/>
      <c r="Z42" s="27"/>
    </row>
    <row r="43" spans="1:26">
      <c r="A43" t="s">
        <v>41</v>
      </c>
      <c r="G43" s="3" t="s">
        <v>13</v>
      </c>
      <c r="H43" s="19">
        <v>13700</v>
      </c>
      <c r="Q43" s="26"/>
      <c r="R43" s="29"/>
      <c r="S43" s="29"/>
      <c r="T43" s="29"/>
      <c r="U43" s="29"/>
      <c r="V43" s="29"/>
      <c r="W43" s="29"/>
      <c r="X43" s="29"/>
      <c r="Y43" s="29"/>
      <c r="Z43" s="27"/>
    </row>
    <row r="44" spans="17:26">
      <c r="Q44" s="26"/>
      <c r="R44" s="29"/>
      <c r="S44" s="29">
        <f t="shared" ref="S44:X44" si="8">S40-S10</f>
        <v>-57</v>
      </c>
      <c r="T44" s="29">
        <f t="shared" si="8"/>
        <v>227</v>
      </c>
      <c r="U44" s="29">
        <f t="shared" si="8"/>
        <v>219</v>
      </c>
      <c r="V44" s="29">
        <f t="shared" si="8"/>
        <v>224</v>
      </c>
      <c r="W44" s="29">
        <f t="shared" si="8"/>
        <v>404</v>
      </c>
      <c r="X44" s="29">
        <f t="shared" si="8"/>
        <v>398</v>
      </c>
      <c r="Y44" s="29"/>
      <c r="Z44" s="27"/>
    </row>
    <row r="45" spans="5:26">
      <c r="E45" s="6"/>
      <c r="F45" s="6"/>
      <c r="G45" s="7"/>
      <c r="H45" s="8"/>
      <c r="Q45" s="26"/>
      <c r="R45" s="29"/>
      <c r="S45" s="29"/>
      <c r="T45" s="29"/>
      <c r="U45" s="29"/>
      <c r="V45" s="29"/>
      <c r="W45" s="29"/>
      <c r="X45" s="29"/>
      <c r="Y45" s="29"/>
      <c r="Z45" s="27"/>
    </row>
    <row r="46" spans="17:26">
      <c r="Q46" s="26"/>
      <c r="R46" s="29"/>
      <c r="S46" s="29"/>
      <c r="T46" s="29"/>
      <c r="U46" s="29"/>
      <c r="V46" s="29"/>
      <c r="W46" s="29"/>
      <c r="X46" s="29"/>
      <c r="Y46" s="29"/>
      <c r="Z46" s="27"/>
    </row>
    <row r="47" customFormat="1" spans="1:26">
      <c r="A47" s="20" t="s">
        <v>42</v>
      </c>
      <c r="B47" s="20"/>
      <c r="C47" s="20"/>
      <c r="D47" s="20"/>
      <c r="E47"/>
      <c r="F47"/>
      <c r="G47"/>
      <c r="H47"/>
      <c r="Q47" s="26"/>
      <c r="R47" s="29"/>
      <c r="S47" s="29"/>
      <c r="T47" s="29"/>
      <c r="U47" s="29"/>
      <c r="V47" s="29"/>
      <c r="W47" s="29"/>
      <c r="X47" s="29"/>
      <c r="Y47" s="29"/>
      <c r="Z47" s="27"/>
    </row>
    <row r="48" ht="20.25" spans="1:26">
      <c r="A48" s="21"/>
      <c r="B48" s="22"/>
      <c r="C48" s="22"/>
      <c r="D48" s="22"/>
      <c r="E48" s="22"/>
      <c r="F48" s="22"/>
      <c r="G48" s="22"/>
      <c r="H48" s="22"/>
      <c r="Q48" s="26"/>
      <c r="R48" s="29"/>
      <c r="S48" s="29"/>
      <c r="T48" s="29"/>
      <c r="U48" s="29"/>
      <c r="V48" s="29"/>
      <c r="W48" s="29"/>
      <c r="X48" s="29"/>
      <c r="Y48" s="29"/>
      <c r="Z48" s="27"/>
    </row>
    <row r="49" spans="17:26">
      <c r="Q49" s="26"/>
      <c r="R49" s="29"/>
      <c r="S49" s="29"/>
      <c r="T49" s="29"/>
      <c r="U49" s="29"/>
      <c r="V49" s="29"/>
      <c r="W49" s="29"/>
      <c r="X49" s="29"/>
      <c r="Y49" s="29"/>
      <c r="Z49" s="27"/>
    </row>
    <row r="50" spans="9:26">
      <c r="I50" s="22"/>
      <c r="J50" s="22"/>
      <c r="K50" s="22"/>
      <c r="Q50" s="26"/>
      <c r="R50" s="29"/>
      <c r="S50" s="29"/>
      <c r="T50" s="29"/>
      <c r="U50" s="29"/>
      <c r="V50" s="29"/>
      <c r="W50" s="29"/>
      <c r="X50" s="29"/>
      <c r="Y50" s="29"/>
      <c r="Z50" s="27"/>
    </row>
    <row r="51" spans="17:26">
      <c r="Q51" s="26"/>
      <c r="R51" s="29"/>
      <c r="S51" s="29"/>
      <c r="T51" s="29"/>
      <c r="U51" s="29"/>
      <c r="V51" s="29"/>
      <c r="W51" s="29"/>
      <c r="X51" s="29"/>
      <c r="Y51" s="29"/>
      <c r="Z51" s="27"/>
    </row>
    <row r="52" spans="17:26">
      <c r="Q52" s="26"/>
      <c r="R52" s="29"/>
      <c r="S52" s="29"/>
      <c r="T52" s="29"/>
      <c r="U52" s="29"/>
      <c r="V52" s="29"/>
      <c r="W52" s="29"/>
      <c r="X52" s="29"/>
      <c r="Y52" s="29"/>
      <c r="Z52" s="27"/>
    </row>
    <row r="53" spans="17:26">
      <c r="Q53" s="26"/>
      <c r="R53" s="29"/>
      <c r="S53" s="29"/>
      <c r="T53" s="23"/>
      <c r="U53" s="23"/>
      <c r="V53" s="23"/>
      <c r="W53" s="23"/>
      <c r="X53" s="23"/>
      <c r="Y53" s="29"/>
      <c r="Z53" s="27"/>
    </row>
    <row r="54" spans="18:25">
      <c r="R54" s="30"/>
      <c r="S54" s="30"/>
      <c r="T54" s="30"/>
      <c r="U54" s="30"/>
      <c r="V54" s="30"/>
      <c r="W54" s="30"/>
      <c r="X54" s="30"/>
      <c r="Y54" s="30"/>
    </row>
  </sheetData>
  <pageMargins left="0.275590551181102" right="0.275590551181102" top="0.47244094488189" bottom="0.39370078740157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Alive</cp:lastModifiedBy>
  <dcterms:created xsi:type="dcterms:W3CDTF">2020-03-13T06:12:00Z</dcterms:created>
  <cp:lastPrinted>2020-03-23T07:35:00Z</cp:lastPrinted>
  <dcterms:modified xsi:type="dcterms:W3CDTF">2025-08-28T07:09:59Z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eyJoZGlkIjoiNjMxYWY1MzQ1NjczNGViZjBlODAyN2RlY2M1M2NmMWMifQ==</vt:lpwstr>
  </property>
  <property fmtid="{D5CDD505-2E9C-101B-9397-08002B2CF9AE}" pid="3" name="ICV">
    <vt:lpwstr>945B193183D445BFA0AD2537DACD0B68</vt:lpwstr>
  </property>
  <property fmtid="{D5CDD505-2E9C-101B-9397-08002B2CF9AE}" pid="4" name="KSOProductBuildVer">
    <vt:lpwstr>2052-12.1.0.22529</vt:lpwstr>
  </property>
</Properties>
</file>