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 (2)" sheetId="2" r:id="rId1"/>
  </sheets>
  <definedNames>
    <definedName name="_xlnm.Print_Area" localSheetId="0">'Sheet1 (2)'!$A$1:$S$43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<sst xmlns="http://schemas.openxmlformats.org/spreadsheetml/2006/main" count="72" uniqueCount="46">
  <si>
    <t>申购合同</t>
  </si>
  <si>
    <t>供方：上海汭洐</t>
  </si>
  <si>
    <t>合同标号：</t>
  </si>
  <si>
    <t>WSJ20251017-1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</si>
  <si>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</si>
  <si>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</si>
  <si>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</si>
  <si>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</si>
  <si>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</si>
  <si>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2025-10-27</t>
  </si>
  <si>
    <t>客户</t>
  </si>
  <si>
    <t>款号</t>
  </si>
  <si>
    <t>PO</t>
  </si>
  <si>
    <t>货品名</t>
  </si>
  <si>
    <t>内容</t>
  </si>
  <si>
    <t>订单数量</t>
  </si>
  <si>
    <t>码数</t>
  </si>
  <si>
    <t>需订数量</t>
  </si>
  <si>
    <t>损耗</t>
  </si>
  <si>
    <t>单价</t>
  </si>
  <si>
    <t>总金额</t>
  </si>
  <si>
    <t>利丰</t>
  </si>
  <si>
    <t>帆布吊牌</t>
  </si>
  <si>
    <t>SKINNY</t>
  </si>
  <si>
    <t>配绳仔001</t>
  </si>
  <si>
    <t>1536418</t>
  </si>
  <si>
    <t>纸质吊牌</t>
  </si>
  <si>
    <t>421</t>
  </si>
  <si>
    <t>纸质腰卡</t>
  </si>
  <si>
    <t xml:space="preserve"> High Rise</t>
  </si>
  <si>
    <t>415</t>
  </si>
  <si>
    <t>帆布后袋牌</t>
  </si>
  <si>
    <t>FULL LENGTH</t>
  </si>
  <si>
    <t>1536422</t>
  </si>
  <si>
    <t>416</t>
  </si>
  <si>
    <t>1536434</t>
  </si>
  <si>
    <t>431</t>
  </si>
  <si>
    <t>合计</t>
  </si>
  <si>
    <t>备注</t>
  </si>
  <si>
    <t>部门</t>
  </si>
  <si>
    <t>跟单 梁珍</t>
  </si>
  <si>
    <t>购品种类型</t>
  </si>
  <si>
    <t xml:space="preserve">挂牌 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</si>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</sst>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color indexed="8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3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5" fillId="0" borderId="36" applyNumberFormat="0" applyFill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38" applyNumberFormat="0" applyAlignment="0" applyProtection="0">
      <alignment vertical="center"/>
    </xf>
    <xf numFmtId="0" fontId="18" fillId="6" borderId="39" applyNumberFormat="0" applyAlignment="0" applyProtection="0">
      <alignment vertical="center"/>
    </xf>
    <xf numFmtId="0" fontId="19" fillId="6" borderId="38" applyNumberFormat="0" applyAlignment="0" applyProtection="0">
      <alignment vertical="center"/>
    </xf>
    <xf numFmtId="0" fontId="20" fillId="7" borderId="40" applyNumberFormat="0" applyAlignment="0" applyProtection="0">
      <alignment vertical="center"/>
    </xf>
    <xf numFmtId="0" fontId="21" fillId="0" borderId="41" applyNumberFormat="0" applyFill="0" applyAlignment="0" applyProtection="0">
      <alignment vertical="center"/>
    </xf>
    <xf numFmtId="0" fontId="22" fillId="0" borderId="4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9" fillId="0" borderId="0"/>
  </cellStyleXfs>
  <cellXfs count="9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14" fontId="2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7" xfId="0" applyFont="1" applyFill="1" applyBorder="1">
      <alignment vertical="center"/>
    </xf>
    <xf numFmtId="0" fontId="3" fillId="0" borderId="18" xfId="0" applyFont="1" applyFill="1" applyBorder="1">
      <alignment vertical="center"/>
    </xf>
    <xf numFmtId="49" fontId="4" fillId="0" borderId="13" xfId="50" applyNumberFormat="1" applyFont="1" applyFill="1" applyBorder="1" applyAlignment="1">
      <alignment horizontal="center" vertical="center" wrapText="1" shrinkToFit="1"/>
    </xf>
    <xf numFmtId="0" fontId="5" fillId="0" borderId="19" xfId="49" applyFont="1" applyFill="1" applyBorder="1" applyAlignment="1">
      <alignment vertical="center"/>
    </xf>
    <xf numFmtId="0" fontId="2" fillId="0" borderId="13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0" xfId="0" applyFont="1" applyFill="1" applyBorder="1">
      <alignment vertical="center"/>
    </xf>
    <xf numFmtId="0" fontId="3" fillId="0" borderId="21" xfId="0" applyFont="1" applyFill="1" applyBorder="1">
      <alignment vertical="center"/>
    </xf>
    <xf numFmtId="49" fontId="4" fillId="0" borderId="1" xfId="50" applyNumberFormat="1" applyFont="1" applyFill="1" applyBorder="1" applyAlignment="1">
      <alignment horizontal="center" vertical="center" wrapText="1" shrinkToFit="1"/>
    </xf>
    <xf numFmtId="0" fontId="5" fillId="0" borderId="22" xfId="49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22" xfId="5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3" xfId="0" applyFont="1" applyFill="1" applyBorder="1">
      <alignment vertical="center"/>
    </xf>
    <xf numFmtId="0" fontId="3" fillId="0" borderId="24" xfId="0" applyFont="1" applyFill="1" applyBorder="1">
      <alignment vertical="center"/>
    </xf>
    <xf numFmtId="49" fontId="4" fillId="0" borderId="25" xfId="50" applyNumberFormat="1" applyFont="1" applyFill="1" applyBorder="1" applyAlignment="1">
      <alignment horizontal="center" vertical="center" wrapText="1" shrinkToFit="1"/>
    </xf>
    <xf numFmtId="0" fontId="5" fillId="0" borderId="26" xfId="51" applyFont="1" applyFill="1" applyBorder="1" applyAlignment="1">
      <alignment vertical="center"/>
    </xf>
    <xf numFmtId="0" fontId="2" fillId="0" borderId="25" xfId="0" applyFont="1" applyFill="1" applyBorder="1" applyAlignment="1">
      <alignment horizontal="left" vertical="center"/>
    </xf>
    <xf numFmtId="0" fontId="6" fillId="0" borderId="25" xfId="0" applyFont="1" applyFill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49" fontId="4" fillId="0" borderId="3" xfId="50" applyNumberFormat="1" applyFont="1" applyBorder="1" applyAlignment="1">
      <alignment horizontal="center" vertical="center" wrapText="1" shrinkToFit="1"/>
    </xf>
    <xf numFmtId="0" fontId="0" fillId="0" borderId="4" xfId="0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27" xfId="0" applyFont="1" applyBorder="1">
      <alignment vertical="center"/>
    </xf>
    <xf numFmtId="0" fontId="8" fillId="0" borderId="27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3" fillId="0" borderId="28" xfId="0" applyFont="1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2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9" fontId="2" fillId="0" borderId="13" xfId="0" applyNumberFormat="1" applyFont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2" fontId="2" fillId="0" borderId="31" xfId="0" applyNumberFormat="1" applyFont="1" applyBorder="1" applyAlignment="1">
      <alignment horizontal="center" vertical="center"/>
    </xf>
    <xf numFmtId="9" fontId="7" fillId="3" borderId="6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9" fontId="7" fillId="3" borderId="16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9" fontId="7" fillId="3" borderId="33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2" fontId="2" fillId="0" borderId="34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977900</xdr:colOff>
      <xdr:row>22</xdr:row>
      <xdr:rowOff>198120</xdr:rowOff>
    </xdr:from>
    <xdr:to>
      <xdr:col>15</xdr:col>
      <xdr:colOff>82550</xdr:colOff>
      <xdr:row>45</xdr:row>
      <xdr:rowOff>154940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37480" y="5859145"/>
          <a:ext cx="6934200" cy="4181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1"/>
  <sheetViews>
    <sheetView tabSelected="1" view="pageBreakPreview" zoomScale="70" zoomScaleNormal="100" topLeftCell="B1" workbookViewId="0">
      <selection activeCell="D29" sqref="D29:S29"/>
    </sheetView>
  </sheetViews>
  <sheetFormatPr defaultColWidth="9" defaultRowHeight="13.5"/>
  <cols>
    <col min="1" max="1" width="10.5" customWidth="1"/>
    <col min="2" max="2" width="13.5583333333333" customWidth="1"/>
    <col min="3" max="3" width="14.4666666666667" customWidth="1"/>
    <col min="4" max="4" width="17.375" customWidth="1"/>
    <col min="5" max="5" width="24.5" customWidth="1"/>
    <col min="6" max="6" width="11.875" customWidth="1"/>
    <col min="7" max="15" width="7.375" customWidth="1"/>
    <col min="16" max="16" width="10.375" customWidth="1"/>
    <col min="17" max="17" width="6.25" style="1" customWidth="1"/>
    <col min="18" max="18" width="9.75" style="1" customWidth="1"/>
    <col min="19" max="19" width="13.625" style="1" customWidth="1"/>
  </cols>
  <sheetData>
    <row r="1" ht="30.95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8.95" customHeight="1" spans="1:19">
      <c r="A2" s="3" t="s">
        <v>1</v>
      </c>
      <c r="B2" s="4"/>
      <c r="C2" s="4"/>
      <c r="D2" s="4"/>
      <c r="E2" s="3"/>
      <c r="F2" s="5"/>
      <c r="G2" s="5"/>
      <c r="H2" s="3" t="s">
        <v>2</v>
      </c>
      <c r="I2" s="5"/>
      <c r="J2" s="5" t="s">
        <v>3</v>
      </c>
      <c r="K2" s="5"/>
      <c r="L2" s="5"/>
      <c r="M2" s="5"/>
      <c r="N2" s="5"/>
      <c r="O2" s="5"/>
      <c r="P2" s="63"/>
      <c r="Q2" s="63"/>
      <c r="R2" s="63"/>
      <c r="S2" s="74"/>
    </row>
    <row r="3" ht="18.95" customHeight="1" spans="1:19">
      <c r="A3" s="6" t="s">
        <v>4</v>
      </c>
      <c r="B3" s="6"/>
      <c r="C3" s="6"/>
      <c r="D3" s="6"/>
      <c r="E3" s="6"/>
      <c r="F3" s="7"/>
      <c r="G3" s="7"/>
      <c r="H3" s="6" t="s">
        <v>5</v>
      </c>
      <c r="I3" s="7" t="s">
        <v>6</v>
      </c>
      <c r="J3" s="7"/>
      <c r="K3" s="7"/>
      <c r="L3" s="7"/>
      <c r="M3" s="7"/>
      <c r="N3" s="7"/>
      <c r="O3" s="7"/>
      <c r="P3" s="64"/>
      <c r="Q3" s="75"/>
      <c r="R3" s="75"/>
      <c r="S3" s="76"/>
    </row>
    <row r="4" ht="18.95" customHeight="1" spans="1:19">
      <c r="A4" s="8" t="s">
        <v>7</v>
      </c>
      <c r="B4" s="8"/>
      <c r="C4" s="8"/>
      <c r="D4" s="8"/>
      <c r="E4" s="8"/>
      <c r="F4" s="9"/>
      <c r="G4" s="10"/>
      <c r="H4" s="11" t="s">
        <v>8</v>
      </c>
      <c r="I4" s="65"/>
      <c r="J4" s="66">
        <v>45947</v>
      </c>
      <c r="K4" s="66"/>
      <c r="L4" s="66"/>
      <c r="M4" s="67"/>
      <c r="N4" s="67"/>
      <c r="O4" s="67"/>
      <c r="P4" s="65" t="s">
        <v>9</v>
      </c>
      <c r="Q4" s="65"/>
      <c r="R4" s="65"/>
      <c r="S4" s="77"/>
    </row>
    <row r="5" ht="18.95" customHeight="1" spans="1:19">
      <c r="A5" s="12" t="s">
        <v>10</v>
      </c>
      <c r="B5" s="13" t="s">
        <v>11</v>
      </c>
      <c r="C5" s="14" t="s">
        <v>12</v>
      </c>
      <c r="D5" s="14" t="s">
        <v>13</v>
      </c>
      <c r="E5" s="15" t="s">
        <v>14</v>
      </c>
      <c r="F5" s="16" t="s">
        <v>15</v>
      </c>
      <c r="G5" s="17" t="s">
        <v>16</v>
      </c>
      <c r="H5" s="17"/>
      <c r="I5" s="17"/>
      <c r="J5" s="17"/>
      <c r="K5" s="17"/>
      <c r="L5" s="17"/>
      <c r="M5" s="17"/>
      <c r="N5" s="17"/>
      <c r="O5" s="17"/>
      <c r="P5" s="14" t="s">
        <v>17</v>
      </c>
      <c r="Q5" s="17" t="s">
        <v>18</v>
      </c>
      <c r="R5" s="17" t="s">
        <v>19</v>
      </c>
      <c r="S5" s="78" t="s">
        <v>20</v>
      </c>
    </row>
    <row r="6" ht="15" customHeight="1" spans="1:19">
      <c r="A6" s="18"/>
      <c r="B6" s="19"/>
      <c r="C6" s="20"/>
      <c r="D6" s="20"/>
      <c r="E6" s="21"/>
      <c r="F6" s="22"/>
      <c r="G6" s="20">
        <v>4</v>
      </c>
      <c r="H6" s="20">
        <v>6</v>
      </c>
      <c r="I6" s="20">
        <v>8</v>
      </c>
      <c r="J6" s="20">
        <v>9</v>
      </c>
      <c r="K6" s="20">
        <v>10</v>
      </c>
      <c r="L6" s="20">
        <v>11</v>
      </c>
      <c r="M6" s="20">
        <v>12</v>
      </c>
      <c r="N6" s="20">
        <v>14</v>
      </c>
      <c r="O6" s="20">
        <v>16</v>
      </c>
      <c r="P6" s="20"/>
      <c r="Q6" s="79"/>
      <c r="R6" s="79"/>
      <c r="S6" s="80"/>
    </row>
    <row r="7" customFormat="1" ht="20.1" customHeight="1" spans="1:19">
      <c r="A7" s="23" t="s">
        <v>21</v>
      </c>
      <c r="B7" s="24">
        <v>171714</v>
      </c>
      <c r="C7" s="25"/>
      <c r="D7" s="26" t="s">
        <v>22</v>
      </c>
      <c r="E7" s="27" t="s">
        <v>23</v>
      </c>
      <c r="F7" s="28">
        <v>1240</v>
      </c>
      <c r="G7" s="29" t="s">
        <v>24</v>
      </c>
      <c r="H7" s="30"/>
      <c r="I7" s="30"/>
      <c r="J7" s="30"/>
      <c r="K7" s="30"/>
      <c r="L7" s="30"/>
      <c r="M7" s="30"/>
      <c r="N7" s="30"/>
      <c r="O7" s="68"/>
      <c r="P7" s="69"/>
      <c r="Q7" s="81">
        <v>0.02</v>
      </c>
      <c r="R7" s="82"/>
      <c r="S7" s="83"/>
    </row>
    <row r="8" customFormat="1" ht="20.1" customHeight="1" spans="1:19">
      <c r="A8" s="31"/>
      <c r="B8" s="32"/>
      <c r="C8" s="33" t="s">
        <v>25</v>
      </c>
      <c r="D8" s="34" t="s">
        <v>26</v>
      </c>
      <c r="E8" s="35">
        <v>10</v>
      </c>
      <c r="F8" s="36"/>
      <c r="G8" s="37"/>
      <c r="H8" s="38"/>
      <c r="I8" s="38"/>
      <c r="J8" s="38"/>
      <c r="K8" s="38"/>
      <c r="L8" s="38"/>
      <c r="M8" s="38"/>
      <c r="N8" s="38"/>
      <c r="O8" s="70"/>
      <c r="P8" s="69">
        <f>F7*1.02</f>
        <v>1264.8</v>
      </c>
      <c r="Q8" s="84"/>
      <c r="R8" s="85">
        <v>0.271</v>
      </c>
      <c r="S8" s="83">
        <f t="shared" ref="S8:S13" si="0">R8*P8</f>
        <v>342.7608</v>
      </c>
    </row>
    <row r="9" customFormat="1" ht="22.5" customHeight="1" spans="1:19">
      <c r="A9" s="31"/>
      <c r="B9" s="32"/>
      <c r="C9" s="33" t="s">
        <v>27</v>
      </c>
      <c r="D9" s="39" t="s">
        <v>28</v>
      </c>
      <c r="E9" s="40" t="s">
        <v>29</v>
      </c>
      <c r="F9" s="36"/>
      <c r="G9" s="41"/>
      <c r="H9" s="41">
        <v>0</v>
      </c>
      <c r="I9" s="41">
        <v>168</v>
      </c>
      <c r="J9" s="41">
        <v>31</v>
      </c>
      <c r="K9" s="41">
        <v>362</v>
      </c>
      <c r="L9" s="41">
        <v>173</v>
      </c>
      <c r="M9" s="41">
        <v>173</v>
      </c>
      <c r="N9" s="41">
        <v>347</v>
      </c>
      <c r="O9" s="41">
        <v>11</v>
      </c>
      <c r="P9" s="71">
        <f>SUM(G9:O9)</f>
        <v>1265</v>
      </c>
      <c r="Q9" s="86"/>
      <c r="R9" s="87">
        <v>0.149</v>
      </c>
      <c r="S9" s="83">
        <f t="shared" si="0"/>
        <v>188.485</v>
      </c>
    </row>
    <row r="10" customFormat="1" ht="20.1" customHeight="1" spans="1:19">
      <c r="A10" s="42"/>
      <c r="B10" s="43"/>
      <c r="C10" s="44" t="s">
        <v>30</v>
      </c>
      <c r="D10" s="45" t="s">
        <v>31</v>
      </c>
      <c r="E10" s="46" t="s">
        <v>32</v>
      </c>
      <c r="F10" s="47"/>
      <c r="G10" s="48"/>
      <c r="H10" s="48"/>
      <c r="I10" s="48"/>
      <c r="J10" s="48"/>
      <c r="K10" s="48"/>
      <c r="L10" s="48"/>
      <c r="M10" s="48"/>
      <c r="N10" s="48"/>
      <c r="O10" s="48"/>
      <c r="P10" s="72"/>
      <c r="Q10" s="88"/>
      <c r="R10" s="89"/>
      <c r="S10" s="90"/>
    </row>
    <row r="11" customFormat="1" ht="20.1" customHeight="1" spans="1:19">
      <c r="A11" s="49"/>
      <c r="B11" s="24">
        <v>171714</v>
      </c>
      <c r="C11" s="25" t="s">
        <v>33</v>
      </c>
      <c r="D11" s="26" t="s">
        <v>22</v>
      </c>
      <c r="E11" s="27" t="s">
        <v>23</v>
      </c>
      <c r="F11" s="28">
        <v>980</v>
      </c>
      <c r="G11" s="29" t="s">
        <v>24</v>
      </c>
      <c r="H11" s="30"/>
      <c r="I11" s="30"/>
      <c r="J11" s="30"/>
      <c r="K11" s="30"/>
      <c r="L11" s="30"/>
      <c r="M11" s="30"/>
      <c r="N11" s="30"/>
      <c r="O11" s="68"/>
      <c r="P11" s="69"/>
      <c r="Q11" s="81">
        <v>0.02</v>
      </c>
      <c r="R11" s="82"/>
      <c r="S11" s="83"/>
    </row>
    <row r="12" customFormat="1" ht="20.1" customHeight="1" spans="1:19">
      <c r="A12" s="49"/>
      <c r="B12" s="32"/>
      <c r="C12" s="33" t="s">
        <v>34</v>
      </c>
      <c r="D12" s="34" t="s">
        <v>26</v>
      </c>
      <c r="E12" s="35">
        <v>10</v>
      </c>
      <c r="F12" s="36"/>
      <c r="G12" s="37"/>
      <c r="H12" s="38"/>
      <c r="I12" s="38"/>
      <c r="J12" s="38"/>
      <c r="K12" s="38"/>
      <c r="L12" s="38"/>
      <c r="M12" s="38"/>
      <c r="N12" s="38"/>
      <c r="O12" s="70"/>
      <c r="P12" s="69">
        <f>F11*1.02</f>
        <v>999.6</v>
      </c>
      <c r="Q12" s="84"/>
      <c r="R12" s="85">
        <v>0.271</v>
      </c>
      <c r="S12" s="83">
        <f t="shared" si="0"/>
        <v>270.8916</v>
      </c>
    </row>
    <row r="13" customFormat="1" ht="20.1" customHeight="1" spans="1:19">
      <c r="A13" s="49"/>
      <c r="B13" s="32"/>
      <c r="C13" s="33"/>
      <c r="D13" s="39" t="s">
        <v>28</v>
      </c>
      <c r="E13" s="40" t="s">
        <v>29</v>
      </c>
      <c r="F13" s="36"/>
      <c r="G13" s="41"/>
      <c r="H13" s="41">
        <v>11</v>
      </c>
      <c r="I13" s="41">
        <v>112</v>
      </c>
      <c r="J13" s="41">
        <v>32</v>
      </c>
      <c r="K13" s="41">
        <v>173</v>
      </c>
      <c r="L13" s="41">
        <v>132</v>
      </c>
      <c r="M13" s="41">
        <v>250</v>
      </c>
      <c r="N13" s="41">
        <v>291</v>
      </c>
      <c r="O13" s="41">
        <v>0</v>
      </c>
      <c r="P13" s="71">
        <f>SUM(G13:O13)</f>
        <v>1001</v>
      </c>
      <c r="Q13" s="86"/>
      <c r="R13" s="87">
        <v>0.149</v>
      </c>
      <c r="S13" s="83">
        <f t="shared" si="0"/>
        <v>149.149</v>
      </c>
    </row>
    <row r="14" customFormat="1" ht="20.1" customHeight="1" spans="1:19">
      <c r="A14" s="49"/>
      <c r="B14" s="43"/>
      <c r="C14" s="44"/>
      <c r="D14" s="45" t="s">
        <v>31</v>
      </c>
      <c r="E14" s="46" t="s">
        <v>32</v>
      </c>
      <c r="F14" s="47"/>
      <c r="G14" s="48"/>
      <c r="H14" s="48"/>
      <c r="I14" s="48"/>
      <c r="J14" s="48"/>
      <c r="K14" s="48"/>
      <c r="L14" s="48"/>
      <c r="M14" s="48"/>
      <c r="N14" s="48"/>
      <c r="O14" s="48"/>
      <c r="P14" s="72"/>
      <c r="Q14" s="88"/>
      <c r="R14" s="89"/>
      <c r="S14" s="90"/>
    </row>
    <row r="15" customFormat="1" ht="20.1" customHeight="1" spans="1:19">
      <c r="A15" s="49"/>
      <c r="B15" s="24">
        <v>171255</v>
      </c>
      <c r="C15" s="25" t="s">
        <v>33</v>
      </c>
      <c r="D15" s="26" t="s">
        <v>22</v>
      </c>
      <c r="E15" s="27" t="s">
        <v>23</v>
      </c>
      <c r="F15" s="28">
        <v>3450</v>
      </c>
      <c r="G15" s="29" t="s">
        <v>24</v>
      </c>
      <c r="H15" s="30"/>
      <c r="I15" s="30"/>
      <c r="J15" s="30"/>
      <c r="K15" s="30"/>
      <c r="L15" s="30"/>
      <c r="M15" s="30"/>
      <c r="N15" s="30"/>
      <c r="O15" s="68"/>
      <c r="P15" s="69"/>
      <c r="Q15" s="81">
        <v>0.02</v>
      </c>
      <c r="R15" s="82"/>
      <c r="S15" s="83"/>
    </row>
    <row r="16" customFormat="1" ht="20.1" customHeight="1" spans="1:19">
      <c r="A16" s="49"/>
      <c r="B16" s="32"/>
      <c r="C16" s="33" t="s">
        <v>34</v>
      </c>
      <c r="D16" s="34" t="s">
        <v>26</v>
      </c>
      <c r="E16" s="35">
        <v>10</v>
      </c>
      <c r="F16" s="36"/>
      <c r="G16" s="37"/>
      <c r="H16" s="38"/>
      <c r="I16" s="38"/>
      <c r="J16" s="38"/>
      <c r="K16" s="38"/>
      <c r="L16" s="38"/>
      <c r="M16" s="38"/>
      <c r="N16" s="38"/>
      <c r="O16" s="70"/>
      <c r="P16" s="69">
        <f>F15*1.02</f>
        <v>3519</v>
      </c>
      <c r="Q16" s="84"/>
      <c r="R16" s="85">
        <v>0.271</v>
      </c>
      <c r="S16" s="83">
        <f t="shared" ref="S16:S21" si="1">R16*P16</f>
        <v>953.649</v>
      </c>
    </row>
    <row r="17" customFormat="1" ht="20.1" customHeight="1" spans="1:19">
      <c r="A17" s="49"/>
      <c r="B17" s="32"/>
      <c r="C17" s="33"/>
      <c r="D17" s="39" t="s">
        <v>28</v>
      </c>
      <c r="E17" s="40" t="s">
        <v>29</v>
      </c>
      <c r="F17" s="36"/>
      <c r="G17" s="41"/>
      <c r="H17" s="41">
        <v>172</v>
      </c>
      <c r="I17" s="41">
        <v>429</v>
      </c>
      <c r="J17" s="41">
        <v>282</v>
      </c>
      <c r="K17" s="41">
        <v>524</v>
      </c>
      <c r="L17" s="41">
        <v>440</v>
      </c>
      <c r="M17" s="41">
        <v>661</v>
      </c>
      <c r="N17" s="41">
        <v>661</v>
      </c>
      <c r="O17" s="41">
        <v>350</v>
      </c>
      <c r="P17" s="71">
        <f>SUM(G17:O17)</f>
        <v>3519</v>
      </c>
      <c r="Q17" s="86"/>
      <c r="R17" s="87">
        <v>0.149</v>
      </c>
      <c r="S17" s="83">
        <f t="shared" si="1"/>
        <v>524.331</v>
      </c>
    </row>
    <row r="18" customFormat="1" ht="20.1" customHeight="1" spans="1:19">
      <c r="A18" s="49"/>
      <c r="B18" s="43"/>
      <c r="C18" s="44"/>
      <c r="D18" s="45" t="s">
        <v>31</v>
      </c>
      <c r="E18" s="46" t="s">
        <v>32</v>
      </c>
      <c r="F18" s="47"/>
      <c r="G18" s="48"/>
      <c r="H18" s="48"/>
      <c r="I18" s="48"/>
      <c r="J18" s="48"/>
      <c r="K18" s="48"/>
      <c r="L18" s="48"/>
      <c r="M18" s="48"/>
      <c r="N18" s="48"/>
      <c r="O18" s="48"/>
      <c r="P18" s="72"/>
      <c r="Q18" s="88"/>
      <c r="R18" s="89"/>
      <c r="S18" s="90"/>
    </row>
    <row r="19" customFormat="1" ht="20.1" customHeight="1" spans="1:19">
      <c r="A19" s="49"/>
      <c r="B19" s="24">
        <v>171255</v>
      </c>
      <c r="C19" s="25" t="s">
        <v>35</v>
      </c>
      <c r="D19" s="26" t="s">
        <v>22</v>
      </c>
      <c r="E19" s="27" t="s">
        <v>23</v>
      </c>
      <c r="F19" s="28">
        <v>1090</v>
      </c>
      <c r="G19" s="29" t="s">
        <v>24</v>
      </c>
      <c r="H19" s="30"/>
      <c r="I19" s="30"/>
      <c r="J19" s="30"/>
      <c r="K19" s="30"/>
      <c r="L19" s="30"/>
      <c r="M19" s="30"/>
      <c r="N19" s="30"/>
      <c r="O19" s="68"/>
      <c r="P19" s="69"/>
      <c r="Q19" s="81">
        <v>0.02</v>
      </c>
      <c r="R19" s="82"/>
      <c r="S19" s="83"/>
    </row>
    <row r="20" customFormat="1" ht="20.1" customHeight="1" spans="1:19">
      <c r="A20" s="49"/>
      <c r="B20" s="32"/>
      <c r="C20" s="33" t="s">
        <v>36</v>
      </c>
      <c r="D20" s="34" t="s">
        <v>26</v>
      </c>
      <c r="E20" s="35">
        <v>10</v>
      </c>
      <c r="F20" s="36"/>
      <c r="G20" s="37"/>
      <c r="H20" s="38"/>
      <c r="I20" s="38"/>
      <c r="J20" s="38"/>
      <c r="K20" s="38"/>
      <c r="L20" s="38"/>
      <c r="M20" s="38"/>
      <c r="N20" s="38"/>
      <c r="O20" s="70"/>
      <c r="P20" s="69">
        <f>F19*1.02</f>
        <v>1111.8</v>
      </c>
      <c r="Q20" s="84"/>
      <c r="R20" s="85">
        <v>0.271</v>
      </c>
      <c r="S20" s="83">
        <f t="shared" si="1"/>
        <v>301.2978</v>
      </c>
    </row>
    <row r="21" customFormat="1" ht="20.1" customHeight="1" spans="1:19">
      <c r="A21" s="49"/>
      <c r="B21" s="32"/>
      <c r="C21" s="33"/>
      <c r="D21" s="39" t="s">
        <v>28</v>
      </c>
      <c r="E21" s="40" t="s">
        <v>29</v>
      </c>
      <c r="F21" s="36"/>
      <c r="G21" s="41"/>
      <c r="H21" s="41">
        <v>41</v>
      </c>
      <c r="I21" s="41">
        <v>138</v>
      </c>
      <c r="J21" s="41">
        <v>82</v>
      </c>
      <c r="K21" s="41">
        <v>153</v>
      </c>
      <c r="L21" s="41">
        <v>143</v>
      </c>
      <c r="M21" s="41">
        <v>219</v>
      </c>
      <c r="N21" s="41">
        <v>225</v>
      </c>
      <c r="O21" s="41">
        <v>112</v>
      </c>
      <c r="P21" s="71">
        <f>SUM(G21:O21)</f>
        <v>1113</v>
      </c>
      <c r="Q21" s="86"/>
      <c r="R21" s="87">
        <v>0.149</v>
      </c>
      <c r="S21" s="83">
        <f t="shared" si="1"/>
        <v>165.837</v>
      </c>
    </row>
    <row r="22" customFormat="1" ht="20.1" customHeight="1" spans="1:19">
      <c r="A22" s="50"/>
      <c r="B22" s="43"/>
      <c r="C22" s="44"/>
      <c r="D22" s="45" t="s">
        <v>31</v>
      </c>
      <c r="E22" s="46" t="s">
        <v>32</v>
      </c>
      <c r="F22" s="47"/>
      <c r="G22" s="48"/>
      <c r="H22" s="48"/>
      <c r="I22" s="48"/>
      <c r="J22" s="48"/>
      <c r="K22" s="48"/>
      <c r="L22" s="48"/>
      <c r="M22" s="48"/>
      <c r="N22" s="48"/>
      <c r="O22" s="48"/>
      <c r="P22" s="72"/>
      <c r="Q22" s="88"/>
      <c r="R22" s="89"/>
      <c r="S22" s="90"/>
    </row>
    <row r="23" ht="15.95" customHeight="1" spans="1:19">
      <c r="A23" s="51" t="s">
        <v>37</v>
      </c>
      <c r="B23" s="52"/>
      <c r="C23" s="53"/>
      <c r="D23" s="54"/>
      <c r="E23" s="5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73"/>
      <c r="Q23" s="63"/>
      <c r="R23" s="63"/>
      <c r="S23" s="91">
        <f>SUM(S7:S22)</f>
        <v>2896.4012</v>
      </c>
    </row>
    <row r="24" ht="21" customHeight="1" spans="1:19">
      <c r="A24" s="51" t="s">
        <v>38</v>
      </c>
      <c r="B24" s="55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92"/>
    </row>
    <row r="25" ht="12" customHeight="1" spans="1:19">
      <c r="A25" s="51" t="s">
        <v>39</v>
      </c>
      <c r="B25" s="51"/>
      <c r="C25" s="57"/>
      <c r="D25" s="58" t="s">
        <v>40</v>
      </c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93"/>
      <c r="R25" s="93"/>
      <c r="S25" s="94"/>
    </row>
    <row r="26" ht="12" customHeight="1" spans="1:19">
      <c r="A26" s="51" t="s">
        <v>41</v>
      </c>
      <c r="B26" s="51"/>
      <c r="C26" s="57"/>
      <c r="D26" s="58" t="s">
        <v>42</v>
      </c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93"/>
      <c r="R26" s="93"/>
      <c r="S26" s="94"/>
    </row>
    <row r="27" ht="12" customHeight="1" spans="1:19">
      <c r="A27" s="51" t="s">
        <v>43</v>
      </c>
      <c r="B27" s="51"/>
      <c r="C27" s="57"/>
      <c r="D27" s="60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95"/>
    </row>
    <row r="28" ht="12" customHeight="1" spans="1:19">
      <c r="A28" s="51" t="s">
        <v>44</v>
      </c>
      <c r="B28" s="51"/>
      <c r="C28" s="57"/>
      <c r="D28" s="60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95"/>
    </row>
    <row r="29" ht="12" customHeight="1" spans="1:19">
      <c r="A29" s="51" t="s">
        <v>45</v>
      </c>
      <c r="B29" s="51"/>
      <c r="C29" s="57"/>
      <c r="D29" s="60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95"/>
    </row>
    <row r="30" ht="27.95" customHeight="1"/>
    <row r="31" ht="18.75" spans="6:14">
      <c r="F31" s="62"/>
      <c r="G31" s="62"/>
      <c r="H31" s="62"/>
      <c r="I31" s="62"/>
      <c r="J31" s="62"/>
      <c r="K31" s="62"/>
      <c r="L31" s="62"/>
      <c r="M31" s="62"/>
      <c r="N31" s="62"/>
    </row>
  </sheetData>
  <mergeCells count="31">
    <mergeCell ref="A1:S1"/>
    <mergeCell ref="P2:S2"/>
    <mergeCell ref="P3:S3"/>
    <mergeCell ref="H4:I4"/>
    <mergeCell ref="J4:L4"/>
    <mergeCell ref="P4:S4"/>
    <mergeCell ref="G5:O5"/>
    <mergeCell ref="B24:S24"/>
    <mergeCell ref="D25:S25"/>
    <mergeCell ref="D26:S26"/>
    <mergeCell ref="D27:S27"/>
    <mergeCell ref="D28:S28"/>
    <mergeCell ref="D29:S29"/>
    <mergeCell ref="A5:A6"/>
    <mergeCell ref="B5:B6"/>
    <mergeCell ref="C5:C6"/>
    <mergeCell ref="D5:D6"/>
    <mergeCell ref="E5:E6"/>
    <mergeCell ref="F5:F6"/>
    <mergeCell ref="P5:P6"/>
    <mergeCell ref="Q5:Q6"/>
    <mergeCell ref="Q8:Q10"/>
    <mergeCell ref="Q12:Q14"/>
    <mergeCell ref="Q16:Q18"/>
    <mergeCell ref="Q20:Q22"/>
    <mergeCell ref="R5:R6"/>
    <mergeCell ref="S5:S6"/>
    <mergeCell ref="G7:O8"/>
    <mergeCell ref="G11:O12"/>
    <mergeCell ref="G15:O16"/>
    <mergeCell ref="G19:O20"/>
  </mergeCells>
  <pageMargins left="0.160416666666667" right="0.160416666666667" top="0.2125" bottom="0.2125" header="0.511805555555556" footer="0.511805555555556"/>
  <pageSetup paperSize="9" scale="74" orientation="landscape"/>
  <headerFooter/>
  <rowBreaks count="1" manualBreakCount="1">
    <brk id="53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2017-08-19T01:56:00Z</dcterms:created>
  <cp:lastPrinted>2022-09-30T08:05:00Z</cp:lastPrinted>
  <dcterms:modified xsi:type="dcterms:W3CDTF">2025-10-17T09:57:36Z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02388242B7594E9FB764890ECC5826AD</vt:lpwstr>
  </property>
</Properties>
</file>