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</sheets>
  <definedNames>
    <definedName name="_xlnm._FilterDatabase" localSheetId="0" hidden="1">'1'!$A$3:$Y$40</definedName>
    <definedName name="_xlnm.Print_Area" localSheetId="0">'1'!$A$1:$Z$40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<sst xmlns="http://schemas.openxmlformats.org/spreadsheetml/2006/main" count="171" uniqueCount="39">
  <si>
    <t>G0101AX款装箱单（预装）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</si>
  <si>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</si>
  <si>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</si>
  <si>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</si>
  <si>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</si>
  <si>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</si>
  <si>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</si>
  <si>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</si>
  <si>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</si>
  <si>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</si>
  <si>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</si>
  <si>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</si>
  <si>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</si>
  <si>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</si>
  <si>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</si>
  <si>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</si>
  <si>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</si>
  <si>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</si>
  <si>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</si>
  <si>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</si>
  <si>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</si>
  <si>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G0101AX</t>
  </si>
  <si>
    <t>KAZAKHSTAN</t>
  </si>
  <si>
    <t>BR171 - BORDEAUX</t>
  </si>
  <si>
    <t>_</t>
  </si>
  <si>
    <t>AR148 - ANTHRA</t>
  </si>
  <si>
    <t>TOPTAN-5</t>
  </si>
  <si>
    <t>TOPTAN-7</t>
  </si>
  <si>
    <t>GEORGIA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</si>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</sst>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 wrapText="1"/>
    </xf>
    <xf numFmtId="176" fontId="1" fillId="3" borderId="2" xfId="0" applyNumberFormat="1" applyFont="1" applyFill="1" applyBorder="1" applyAlignment="1">
      <alignment horizontal="center" vertical="top" wrapText="1"/>
    </xf>
    <xf numFmtId="176" fontId="1" fillId="3" borderId="3" xfId="0" applyNumberFormat="1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tabSelected="1" view="pageBreakPreview" zoomScale="115" zoomScaleNormal="90" workbookViewId="0">
      <pane xSplit="2" topLeftCell="C1" activePane="topRight" state="frozen"/>
      <selection/>
      <selection pane="topRight" activeCell="A32" sqref="A32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20.8727272727273" style="4" customWidth="1"/>
    <col min="5" max="5" width="5.62727272727273" style="3" customWidth="1"/>
    <col min="6" max="10" width="5.75454545454545" style="3" customWidth="1"/>
    <col min="11" max="11" width="6" style="3" customWidth="1"/>
    <col min="12" max="13" width="4.37272727272727" style="3" customWidth="1"/>
    <col min="14" max="14" width="4.37272727272727" style="5" customWidth="1"/>
    <col min="15" max="15" width="4.37272727272727" style="3" customWidth="1"/>
    <col min="16" max="16" width="1.5" style="6" customWidth="1"/>
    <col min="17" max="17" width="4.37272727272727" style="3" customWidth="1"/>
    <col min="18" max="18" width="5.87272727272727" style="3" customWidth="1"/>
    <col min="19" max="21" width="3.5" style="3" customWidth="1"/>
    <col min="22" max="22" width="7.87272727272727" style="3" customWidth="1"/>
    <col min="23" max="23" width="7.12727272727273" style="7" customWidth="1"/>
    <col min="24" max="24" width="6.62727272727273" style="7" customWidth="1"/>
    <col min="25" max="25" width="9" style="3"/>
    <col min="26" max="26" width="12.8727272727273" style="3"/>
    <col min="27" max="16384" width="7.87272727272727" style="3"/>
  </cols>
  <sheetData>
    <row r="1" customHeight="1" spans="1:26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7"/>
      <c r="O1" s="8"/>
      <c r="P1" s="18"/>
      <c r="Q1" s="8"/>
      <c r="R1" s="8"/>
      <c r="S1" s="8"/>
      <c r="T1" s="8"/>
      <c r="U1" s="8"/>
      <c r="V1" s="8"/>
      <c r="W1" s="25"/>
      <c r="X1" s="25"/>
      <c r="Y1" s="8"/>
      <c r="Z1" s="30"/>
    </row>
    <row r="2" customHeight="1" spans="1:26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/>
      <c r="H2" s="12"/>
      <c r="I2" s="12"/>
      <c r="J2" s="12"/>
      <c r="K2" s="19" t="s">
        <v>7</v>
      </c>
      <c r="L2" s="19" t="s">
        <v>8</v>
      </c>
      <c r="M2" s="19" t="s">
        <v>9</v>
      </c>
      <c r="N2" s="20" t="s">
        <v>10</v>
      </c>
      <c r="O2" s="21" t="s">
        <v>11</v>
      </c>
      <c r="P2" s="22"/>
      <c r="Q2" s="21" t="s">
        <v>11</v>
      </c>
      <c r="R2" s="21" t="s">
        <v>12</v>
      </c>
      <c r="S2" s="21" t="s">
        <v>13</v>
      </c>
      <c r="T2" s="21" t="s">
        <v>14</v>
      </c>
      <c r="U2" s="21" t="s">
        <v>15</v>
      </c>
      <c r="V2" s="26" t="s">
        <v>16</v>
      </c>
      <c r="W2" s="27" t="s">
        <v>17</v>
      </c>
      <c r="X2" s="27" t="s">
        <v>18</v>
      </c>
      <c r="Y2" s="8"/>
      <c r="Z2" s="30"/>
    </row>
    <row r="3" s="1" customFormat="1" ht="25.5" customHeight="1" spans="1:26">
      <c r="A3" s="13"/>
      <c r="B3" s="13"/>
      <c r="C3" s="13"/>
      <c r="D3" s="14"/>
      <c r="E3" s="15"/>
      <c r="F3" s="15">
        <v>34</v>
      </c>
      <c r="G3" s="15">
        <v>36</v>
      </c>
      <c r="H3" s="15">
        <v>38</v>
      </c>
      <c r="I3" s="15">
        <v>40</v>
      </c>
      <c r="J3" s="15">
        <v>42</v>
      </c>
      <c r="K3" s="13"/>
      <c r="L3" s="13"/>
      <c r="M3" s="13"/>
      <c r="N3" s="23"/>
      <c r="O3" s="13"/>
      <c r="P3" s="24"/>
      <c r="Q3" s="13"/>
      <c r="R3" s="13"/>
      <c r="S3" s="13"/>
      <c r="T3" s="13"/>
      <c r="U3" s="13"/>
      <c r="V3" s="24" t="s">
        <v>16</v>
      </c>
      <c r="W3" s="28"/>
      <c r="X3" s="28"/>
      <c r="Y3" s="15" t="s">
        <v>19</v>
      </c>
      <c r="Z3" s="31" t="s">
        <v>20</v>
      </c>
    </row>
    <row r="4" s="2" customFormat="1" customHeight="1" spans="1:26">
      <c r="A4" s="8" t="s">
        <v>21</v>
      </c>
      <c r="B4" s="8">
        <v>1679525</v>
      </c>
      <c r="C4" s="8" t="s">
        <v>22</v>
      </c>
      <c r="D4" s="9" t="s">
        <v>23</v>
      </c>
      <c r="E4" s="8">
        <v>10</v>
      </c>
      <c r="F4" s="16">
        <v>2</v>
      </c>
      <c r="G4" s="16">
        <v>3</v>
      </c>
      <c r="H4" s="16">
        <v>3</v>
      </c>
      <c r="I4" s="16">
        <v>2</v>
      </c>
      <c r="J4" s="16">
        <v>1</v>
      </c>
      <c r="K4" s="16">
        <v>11</v>
      </c>
      <c r="L4" s="8">
        <v>4</v>
      </c>
      <c r="M4" s="8">
        <f t="shared" ref="M4" si="0">SUM(K4*L4)</f>
        <v>44</v>
      </c>
      <c r="N4" s="17">
        <v>2</v>
      </c>
      <c r="O4" s="8">
        <v>1</v>
      </c>
      <c r="P4" s="18" t="s">
        <v>24</v>
      </c>
      <c r="Q4" s="8">
        <f t="shared" ref="Q4:Q6" si="1">SUM(O4+N4-1)</f>
        <v>2</v>
      </c>
      <c r="R4" s="8">
        <f t="shared" ref="R4" si="2">SUM(M4*N4)</f>
        <v>88</v>
      </c>
      <c r="S4" s="8">
        <v>60</v>
      </c>
      <c r="T4" s="8">
        <v>40</v>
      </c>
      <c r="U4" s="8">
        <v>40</v>
      </c>
      <c r="V4" s="8">
        <v>5.5</v>
      </c>
      <c r="W4" s="29">
        <f>X4+Z4</f>
        <v>23.3</v>
      </c>
      <c r="X4" s="29">
        <f>V4*L4</f>
        <v>22</v>
      </c>
      <c r="Y4" s="32">
        <v>45960</v>
      </c>
      <c r="Z4" s="30">
        <v>1.3</v>
      </c>
    </row>
    <row r="5" s="2" customFormat="1" customHeight="1" spans="1:26">
      <c r="A5" s="8" t="s">
        <v>21</v>
      </c>
      <c r="B5" s="8">
        <v>1679525</v>
      </c>
      <c r="C5" s="8" t="s">
        <v>22</v>
      </c>
      <c r="D5" s="9" t="s">
        <v>23</v>
      </c>
      <c r="E5" s="8">
        <v>10</v>
      </c>
      <c r="F5" s="16">
        <v>2</v>
      </c>
      <c r="G5" s="16">
        <v>3</v>
      </c>
      <c r="H5" s="16">
        <v>3</v>
      </c>
      <c r="I5" s="16">
        <v>2</v>
      </c>
      <c r="J5" s="16">
        <v>1</v>
      </c>
      <c r="K5" s="16">
        <v>11</v>
      </c>
      <c r="L5" s="8">
        <v>2</v>
      </c>
      <c r="M5" s="8">
        <f t="shared" ref="M5" si="3">SUM(K5*L5)</f>
        <v>22</v>
      </c>
      <c r="N5" s="17">
        <v>1</v>
      </c>
      <c r="O5" s="8">
        <v>3</v>
      </c>
      <c r="P5" s="18" t="s">
        <v>24</v>
      </c>
      <c r="Q5" s="8">
        <f t="shared" si="1"/>
        <v>3</v>
      </c>
      <c r="R5" s="8">
        <f t="shared" ref="R5:R40" si="4">SUM(M5*N5)</f>
        <v>22</v>
      </c>
      <c r="S5" s="8">
        <v>60</v>
      </c>
      <c r="T5" s="8">
        <v>40</v>
      </c>
      <c r="U5" s="8">
        <v>20</v>
      </c>
      <c r="V5" s="8">
        <v>5.5</v>
      </c>
      <c r="W5" s="29">
        <f>X5+Z5</f>
        <v>12.3</v>
      </c>
      <c r="X5" s="29">
        <f>V5*L5</f>
        <v>11</v>
      </c>
      <c r="Y5" s="32">
        <v>45960</v>
      </c>
      <c r="Z5" s="30">
        <v>1.3</v>
      </c>
    </row>
    <row r="6" s="2" customFormat="1" customHeight="1" spans="1:26">
      <c r="A6" s="8" t="s">
        <v>21</v>
      </c>
      <c r="B6" s="8">
        <v>1679525</v>
      </c>
      <c r="C6" s="8" t="s">
        <v>22</v>
      </c>
      <c r="D6" s="9" t="s">
        <v>25</v>
      </c>
      <c r="E6" s="8">
        <v>10</v>
      </c>
      <c r="F6" s="16">
        <v>2</v>
      </c>
      <c r="G6" s="16">
        <v>3</v>
      </c>
      <c r="H6" s="16">
        <v>3</v>
      </c>
      <c r="I6" s="16">
        <v>2</v>
      </c>
      <c r="J6" s="16">
        <v>1</v>
      </c>
      <c r="K6" s="16">
        <v>11</v>
      </c>
      <c r="L6" s="8">
        <v>4</v>
      </c>
      <c r="M6" s="8">
        <f t="shared" ref="M6" si="5">SUM(K6*L6)</f>
        <v>44</v>
      </c>
      <c r="N6" s="17">
        <v>2</v>
      </c>
      <c r="O6" s="8">
        <v>1</v>
      </c>
      <c r="P6" s="18" t="s">
        <v>24</v>
      </c>
      <c r="Q6" s="8">
        <f t="shared" si="1"/>
        <v>2</v>
      </c>
      <c r="R6" s="8">
        <f t="shared" ref="R6" si="6">SUM(M6*N6)</f>
        <v>88</v>
      </c>
      <c r="S6" s="8">
        <v>60</v>
      </c>
      <c r="T6" s="8">
        <v>40</v>
      </c>
      <c r="U6" s="8">
        <v>40</v>
      </c>
      <c r="V6" s="8">
        <v>5.5</v>
      </c>
      <c r="W6" s="29">
        <f>X6+Z6</f>
        <v>23.3</v>
      </c>
      <c r="X6" s="29">
        <f>V6*L6</f>
        <v>22</v>
      </c>
      <c r="Y6" s="32">
        <v>45960</v>
      </c>
      <c r="Z6" s="30">
        <v>1.3</v>
      </c>
    </row>
    <row r="7" s="2" customFormat="1" customHeight="1" spans="1:26">
      <c r="A7" s="8" t="s">
        <v>21</v>
      </c>
      <c r="B7" s="8">
        <v>1679525</v>
      </c>
      <c r="C7" s="8" t="s">
        <v>22</v>
      </c>
      <c r="D7" s="9" t="s">
        <v>25</v>
      </c>
      <c r="E7" s="8">
        <v>10</v>
      </c>
      <c r="F7" s="16">
        <v>2</v>
      </c>
      <c r="G7" s="16">
        <v>3</v>
      </c>
      <c r="H7" s="16">
        <v>3</v>
      </c>
      <c r="I7" s="16">
        <v>2</v>
      </c>
      <c r="J7" s="16">
        <v>1</v>
      </c>
      <c r="K7" s="16">
        <v>11</v>
      </c>
      <c r="L7" s="8">
        <v>2</v>
      </c>
      <c r="M7" s="8">
        <f t="shared" ref="M7" si="7">SUM(K7*L7)</f>
        <v>22</v>
      </c>
      <c r="N7" s="17">
        <v>1</v>
      </c>
      <c r="O7" s="8">
        <v>3</v>
      </c>
      <c r="P7" s="18" t="s">
        <v>24</v>
      </c>
      <c r="Q7" s="8">
        <f t="shared" ref="Q7:Q40" si="8">SUM(O7+N7-1)</f>
        <v>3</v>
      </c>
      <c r="R7" s="8">
        <f t="shared" si="4"/>
        <v>22</v>
      </c>
      <c r="S7" s="8">
        <v>60</v>
      </c>
      <c r="T7" s="8">
        <v>40</v>
      </c>
      <c r="U7" s="8">
        <v>20</v>
      </c>
      <c r="V7" s="8">
        <v>5.5</v>
      </c>
      <c r="W7" s="29">
        <f>X7+Z7</f>
        <v>12.3</v>
      </c>
      <c r="X7" s="29">
        <f>V7*L7</f>
        <v>11</v>
      </c>
      <c r="Y7" s="32">
        <v>45960</v>
      </c>
      <c r="Z7" s="30">
        <v>1.3</v>
      </c>
    </row>
    <row r="8" s="2" customFormat="1" customHeight="1" spans="1:26">
      <c r="A8" s="8" t="s">
        <v>21</v>
      </c>
      <c r="B8" s="8">
        <v>1679513</v>
      </c>
      <c r="C8" s="8" t="s">
        <v>26</v>
      </c>
      <c r="D8" s="9" t="s">
        <v>23</v>
      </c>
      <c r="E8" s="8">
        <v>5</v>
      </c>
      <c r="F8" s="16">
        <v>2</v>
      </c>
      <c r="G8" s="16">
        <v>3</v>
      </c>
      <c r="H8" s="16">
        <v>3</v>
      </c>
      <c r="I8" s="16">
        <v>2</v>
      </c>
      <c r="J8" s="16">
        <v>1</v>
      </c>
      <c r="K8" s="16">
        <v>11</v>
      </c>
      <c r="L8" s="8">
        <v>4</v>
      </c>
      <c r="M8" s="8">
        <f t="shared" ref="M8" si="9">SUM(K8*L8)</f>
        <v>44</v>
      </c>
      <c r="N8" s="17">
        <v>1</v>
      </c>
      <c r="O8" s="8">
        <v>1</v>
      </c>
      <c r="P8" s="18" t="s">
        <v>24</v>
      </c>
      <c r="Q8" s="8">
        <f t="shared" si="8"/>
        <v>1</v>
      </c>
      <c r="R8" s="8">
        <f t="shared" ref="R8" si="10">SUM(M8*N8)</f>
        <v>44</v>
      </c>
      <c r="S8" s="8">
        <v>60</v>
      </c>
      <c r="T8" s="8">
        <v>40</v>
      </c>
      <c r="U8" s="8">
        <v>40</v>
      </c>
      <c r="V8" s="8">
        <v>5.5</v>
      </c>
      <c r="W8" s="29">
        <f t="shared" ref="W8" si="11">X8+Z8</f>
        <v>23.3</v>
      </c>
      <c r="X8" s="29">
        <f t="shared" ref="X8" si="12">V8*L8</f>
        <v>22</v>
      </c>
      <c r="Y8" s="32">
        <v>45960</v>
      </c>
      <c r="Z8" s="30">
        <v>1.3</v>
      </c>
    </row>
    <row r="9" s="2" customFormat="1" customHeight="1" spans="1:26">
      <c r="A9" s="8" t="s">
        <v>21</v>
      </c>
      <c r="B9" s="8">
        <v>1679513</v>
      </c>
      <c r="C9" s="8" t="s">
        <v>26</v>
      </c>
      <c r="D9" s="9" t="s">
        <v>23</v>
      </c>
      <c r="E9" s="8">
        <v>5</v>
      </c>
      <c r="F9" s="16">
        <v>2</v>
      </c>
      <c r="G9" s="16">
        <v>3</v>
      </c>
      <c r="H9" s="16">
        <v>3</v>
      </c>
      <c r="I9" s="16">
        <v>2</v>
      </c>
      <c r="J9" s="16">
        <v>1</v>
      </c>
      <c r="K9" s="16">
        <v>11</v>
      </c>
      <c r="L9" s="8">
        <v>1</v>
      </c>
      <c r="M9" s="8">
        <f t="shared" ref="M9:M10" si="13">SUM(K9*L9)</f>
        <v>11</v>
      </c>
      <c r="N9" s="17">
        <v>1</v>
      </c>
      <c r="O9" s="8">
        <v>2</v>
      </c>
      <c r="P9" s="18" t="s">
        <v>24</v>
      </c>
      <c r="Q9" s="8">
        <f t="shared" ref="Q9:Q10" si="14">SUM(O9+N9-1)</f>
        <v>2</v>
      </c>
      <c r="R9" s="8">
        <f t="shared" si="4"/>
        <v>11</v>
      </c>
      <c r="S9" s="8">
        <v>60</v>
      </c>
      <c r="T9" s="8">
        <v>40</v>
      </c>
      <c r="U9" s="8">
        <v>20</v>
      </c>
      <c r="V9" s="8">
        <v>5.5</v>
      </c>
      <c r="W9" s="29">
        <f t="shared" ref="W9:W10" si="15">X9+Z9</f>
        <v>6.8</v>
      </c>
      <c r="X9" s="29">
        <f t="shared" ref="X9:X10" si="16">V9*L9</f>
        <v>5.5</v>
      </c>
      <c r="Y9" s="32">
        <v>45960</v>
      </c>
      <c r="Z9" s="30">
        <v>1.3</v>
      </c>
    </row>
    <row r="10" s="2" customFormat="1" customHeight="1" spans="1:26">
      <c r="A10" s="8" t="s">
        <v>21</v>
      </c>
      <c r="B10" s="8">
        <v>1679513</v>
      </c>
      <c r="C10" s="8" t="s">
        <v>26</v>
      </c>
      <c r="D10" s="9" t="s">
        <v>25</v>
      </c>
      <c r="E10" s="8">
        <v>5</v>
      </c>
      <c r="F10" s="16">
        <v>2</v>
      </c>
      <c r="G10" s="16">
        <v>3</v>
      </c>
      <c r="H10" s="16">
        <v>3</v>
      </c>
      <c r="I10" s="16">
        <v>2</v>
      </c>
      <c r="J10" s="16">
        <v>1</v>
      </c>
      <c r="K10" s="16">
        <v>11</v>
      </c>
      <c r="L10" s="8">
        <v>4</v>
      </c>
      <c r="M10" s="8">
        <f t="shared" si="13"/>
        <v>44</v>
      </c>
      <c r="N10" s="17">
        <v>1</v>
      </c>
      <c r="O10" s="8">
        <v>1</v>
      </c>
      <c r="P10" s="18" t="s">
        <v>24</v>
      </c>
      <c r="Q10" s="8">
        <f t="shared" si="14"/>
        <v>1</v>
      </c>
      <c r="R10" s="8">
        <f t="shared" ref="R10" si="17">SUM(M10*N10)</f>
        <v>44</v>
      </c>
      <c r="S10" s="8">
        <v>60</v>
      </c>
      <c r="T10" s="8">
        <v>40</v>
      </c>
      <c r="U10" s="8">
        <v>40</v>
      </c>
      <c r="V10" s="8">
        <v>5.5</v>
      </c>
      <c r="W10" s="29">
        <f t="shared" si="15"/>
        <v>23.3</v>
      </c>
      <c r="X10" s="29">
        <f t="shared" si="16"/>
        <v>22</v>
      </c>
      <c r="Y10" s="32">
        <v>45960</v>
      </c>
      <c r="Z10" s="30">
        <v>1.3</v>
      </c>
    </row>
    <row r="11" s="2" customFormat="1" customHeight="1" spans="1:26">
      <c r="A11" s="8" t="s">
        <v>21</v>
      </c>
      <c r="B11" s="8">
        <v>1679513</v>
      </c>
      <c r="C11" s="8" t="s">
        <v>26</v>
      </c>
      <c r="D11" s="9" t="s">
        <v>25</v>
      </c>
      <c r="E11" s="8">
        <v>5</v>
      </c>
      <c r="F11" s="16">
        <v>2</v>
      </c>
      <c r="G11" s="16">
        <v>3</v>
      </c>
      <c r="H11" s="16">
        <v>3</v>
      </c>
      <c r="I11" s="16">
        <v>2</v>
      </c>
      <c r="J11" s="16">
        <v>1</v>
      </c>
      <c r="K11" s="16">
        <v>11</v>
      </c>
      <c r="L11" s="8">
        <v>1</v>
      </c>
      <c r="M11" s="8">
        <f t="shared" ref="M11:M39" si="18">SUM(K11*L11)</f>
        <v>11</v>
      </c>
      <c r="N11" s="17">
        <v>1</v>
      </c>
      <c r="O11" s="8">
        <v>2</v>
      </c>
      <c r="P11" s="18" t="s">
        <v>24</v>
      </c>
      <c r="Q11" s="8">
        <f t="shared" si="8"/>
        <v>2</v>
      </c>
      <c r="R11" s="8">
        <f t="shared" si="4"/>
        <v>11</v>
      </c>
      <c r="S11" s="8">
        <v>60</v>
      </c>
      <c r="T11" s="8">
        <v>40</v>
      </c>
      <c r="U11" s="8">
        <v>20</v>
      </c>
      <c r="V11" s="8">
        <v>5.5</v>
      </c>
      <c r="W11" s="29">
        <f t="shared" ref="W11:W40" si="19">X11+Z11</f>
        <v>6.8</v>
      </c>
      <c r="X11" s="29">
        <f t="shared" ref="X11:X40" si="20">V11*L11</f>
        <v>5.5</v>
      </c>
      <c r="Y11" s="32">
        <v>45960</v>
      </c>
      <c r="Z11" s="30">
        <v>1.3</v>
      </c>
    </row>
    <row r="12" s="2" customFormat="1" customHeight="1" spans="1:26">
      <c r="A12" s="8" t="s">
        <v>21</v>
      </c>
      <c r="B12" s="8">
        <v>1679512</v>
      </c>
      <c r="C12" s="8" t="s">
        <v>27</v>
      </c>
      <c r="D12" s="9" t="s">
        <v>23</v>
      </c>
      <c r="E12" s="8">
        <v>7</v>
      </c>
      <c r="F12" s="16">
        <v>2</v>
      </c>
      <c r="G12" s="16">
        <v>3</v>
      </c>
      <c r="H12" s="16">
        <v>3</v>
      </c>
      <c r="I12" s="16">
        <v>2</v>
      </c>
      <c r="J12" s="16">
        <v>1</v>
      </c>
      <c r="K12" s="16">
        <v>11</v>
      </c>
      <c r="L12" s="8">
        <v>4</v>
      </c>
      <c r="M12" s="8">
        <f t="shared" ref="M12" si="21">SUM(K12*L12)</f>
        <v>44</v>
      </c>
      <c r="N12" s="17">
        <v>1</v>
      </c>
      <c r="O12" s="8">
        <v>1</v>
      </c>
      <c r="P12" s="18" t="s">
        <v>24</v>
      </c>
      <c r="Q12" s="8">
        <f t="shared" si="8"/>
        <v>1</v>
      </c>
      <c r="R12" s="8">
        <f t="shared" ref="R12" si="22">SUM(M12*N12)</f>
        <v>44</v>
      </c>
      <c r="S12" s="8">
        <v>60</v>
      </c>
      <c r="T12" s="8">
        <v>40</v>
      </c>
      <c r="U12" s="8">
        <v>40</v>
      </c>
      <c r="V12" s="8">
        <v>5.5</v>
      </c>
      <c r="W12" s="29">
        <f t="shared" si="19"/>
        <v>22.86</v>
      </c>
      <c r="X12" s="29">
        <f t="shared" si="20"/>
        <v>22</v>
      </c>
      <c r="Y12" s="32">
        <v>45960</v>
      </c>
      <c r="Z12" s="30">
        <v>0.86</v>
      </c>
    </row>
    <row r="13" s="2" customFormat="1" customHeight="1" spans="1:26">
      <c r="A13" s="8" t="s">
        <v>21</v>
      </c>
      <c r="B13" s="8">
        <v>1679512</v>
      </c>
      <c r="C13" s="8" t="s">
        <v>27</v>
      </c>
      <c r="D13" s="9" t="s">
        <v>23</v>
      </c>
      <c r="E13" s="8">
        <v>7</v>
      </c>
      <c r="F13" s="16">
        <v>2</v>
      </c>
      <c r="G13" s="16">
        <v>3</v>
      </c>
      <c r="H13" s="16">
        <v>3</v>
      </c>
      <c r="I13" s="16">
        <v>2</v>
      </c>
      <c r="J13" s="16">
        <v>1</v>
      </c>
      <c r="K13" s="16">
        <v>11</v>
      </c>
      <c r="L13" s="8">
        <v>3</v>
      </c>
      <c r="M13" s="8">
        <f t="shared" si="18"/>
        <v>33</v>
      </c>
      <c r="N13" s="17">
        <v>1</v>
      </c>
      <c r="O13" s="8">
        <v>2</v>
      </c>
      <c r="P13" s="18" t="s">
        <v>24</v>
      </c>
      <c r="Q13" s="8">
        <f t="shared" ref="Q13" si="23">SUM(O13+N13-1)</f>
        <v>2</v>
      </c>
      <c r="R13" s="8">
        <f t="shared" si="4"/>
        <v>33</v>
      </c>
      <c r="S13" s="8">
        <v>60</v>
      </c>
      <c r="T13" s="8">
        <v>40</v>
      </c>
      <c r="U13" s="8">
        <v>40</v>
      </c>
      <c r="V13" s="8">
        <v>5.5</v>
      </c>
      <c r="W13" s="29">
        <f t="shared" ref="W13" si="24">X13+Z13</f>
        <v>17.36</v>
      </c>
      <c r="X13" s="29">
        <f t="shared" ref="X13" si="25">V13*L13</f>
        <v>16.5</v>
      </c>
      <c r="Y13" s="32">
        <v>45960</v>
      </c>
      <c r="Z13" s="30">
        <v>0.86</v>
      </c>
    </row>
    <row r="14" s="2" customFormat="1" customHeight="1" spans="1:26">
      <c r="A14" s="8" t="s">
        <v>21</v>
      </c>
      <c r="B14" s="8">
        <v>1679512</v>
      </c>
      <c r="C14" s="8" t="s">
        <v>27</v>
      </c>
      <c r="D14" s="9" t="s">
        <v>25</v>
      </c>
      <c r="E14" s="8">
        <v>6</v>
      </c>
      <c r="F14" s="16">
        <v>2</v>
      </c>
      <c r="G14" s="16">
        <v>3</v>
      </c>
      <c r="H14" s="16">
        <v>3</v>
      </c>
      <c r="I14" s="16">
        <v>2</v>
      </c>
      <c r="J14" s="16">
        <v>1</v>
      </c>
      <c r="K14" s="16">
        <v>11</v>
      </c>
      <c r="L14" s="8">
        <v>3</v>
      </c>
      <c r="M14" s="8">
        <f t="shared" ref="M14:M15" si="26">SUM(K14*L14)</f>
        <v>33</v>
      </c>
      <c r="N14" s="17">
        <v>2</v>
      </c>
      <c r="O14" s="8">
        <v>1</v>
      </c>
      <c r="P14" s="18" t="s">
        <v>24</v>
      </c>
      <c r="Q14" s="8">
        <f t="shared" si="8"/>
        <v>2</v>
      </c>
      <c r="R14" s="8">
        <f t="shared" si="4"/>
        <v>66</v>
      </c>
      <c r="S14" s="8">
        <v>60</v>
      </c>
      <c r="T14" s="8">
        <v>40</v>
      </c>
      <c r="U14" s="8">
        <v>40</v>
      </c>
      <c r="V14" s="8">
        <v>5.5</v>
      </c>
      <c r="W14" s="29">
        <f t="shared" si="19"/>
        <v>17.36</v>
      </c>
      <c r="X14" s="29">
        <f t="shared" si="20"/>
        <v>16.5</v>
      </c>
      <c r="Y14" s="32">
        <v>45960</v>
      </c>
      <c r="Z14" s="30">
        <v>0.86</v>
      </c>
    </row>
    <row r="15" s="2" customFormat="1" customHeight="1" spans="1:26">
      <c r="A15" s="8" t="s">
        <v>21</v>
      </c>
      <c r="B15" s="8">
        <v>1679558</v>
      </c>
      <c r="C15" s="8" t="s">
        <v>28</v>
      </c>
      <c r="D15" s="9" t="s">
        <v>23</v>
      </c>
      <c r="E15" s="8">
        <v>3</v>
      </c>
      <c r="F15" s="16">
        <v>2</v>
      </c>
      <c r="G15" s="16">
        <v>3</v>
      </c>
      <c r="H15" s="16">
        <v>3</v>
      </c>
      <c r="I15" s="16">
        <v>2</v>
      </c>
      <c r="J15" s="16">
        <v>1</v>
      </c>
      <c r="K15" s="16">
        <v>11</v>
      </c>
      <c r="L15" s="8">
        <v>3</v>
      </c>
      <c r="M15" s="8">
        <f t="shared" si="26"/>
        <v>33</v>
      </c>
      <c r="N15" s="17">
        <v>1</v>
      </c>
      <c r="O15" s="8">
        <v>1</v>
      </c>
      <c r="P15" s="18" t="s">
        <v>24</v>
      </c>
      <c r="Q15" s="8">
        <f t="shared" ref="Q15" si="27">SUM(O15+N15-1)</f>
        <v>1</v>
      </c>
      <c r="R15" s="8">
        <f t="shared" si="4"/>
        <v>33</v>
      </c>
      <c r="S15" s="8">
        <v>60</v>
      </c>
      <c r="T15" s="8">
        <v>40</v>
      </c>
      <c r="U15" s="8">
        <v>40</v>
      </c>
      <c r="V15" s="8">
        <v>5.5</v>
      </c>
      <c r="W15" s="29">
        <f t="shared" ref="W15" si="28">X15+Z15</f>
        <v>17.36</v>
      </c>
      <c r="X15" s="29">
        <f t="shared" ref="X15" si="29">V15*L15</f>
        <v>16.5</v>
      </c>
      <c r="Y15" s="32">
        <v>45960</v>
      </c>
      <c r="Z15" s="30">
        <v>0.86</v>
      </c>
    </row>
    <row r="16" s="2" customFormat="1" customHeight="1" spans="1:26">
      <c r="A16" s="8" t="s">
        <v>21</v>
      </c>
      <c r="B16" s="8">
        <v>1679558</v>
      </c>
      <c r="C16" s="8" t="s">
        <v>28</v>
      </c>
      <c r="D16" s="9" t="s">
        <v>25</v>
      </c>
      <c r="E16" s="8">
        <v>3</v>
      </c>
      <c r="F16" s="16">
        <v>2</v>
      </c>
      <c r="G16" s="16">
        <v>3</v>
      </c>
      <c r="H16" s="16">
        <v>3</v>
      </c>
      <c r="I16" s="16">
        <v>2</v>
      </c>
      <c r="J16" s="16">
        <v>1</v>
      </c>
      <c r="K16" s="16">
        <v>11</v>
      </c>
      <c r="L16" s="8">
        <v>3</v>
      </c>
      <c r="M16" s="8">
        <f t="shared" si="18"/>
        <v>33</v>
      </c>
      <c r="N16" s="17">
        <v>1</v>
      </c>
      <c r="O16" s="8">
        <v>1</v>
      </c>
      <c r="P16" s="18" t="s">
        <v>24</v>
      </c>
      <c r="Q16" s="8">
        <f t="shared" si="8"/>
        <v>1</v>
      </c>
      <c r="R16" s="8">
        <f t="shared" si="4"/>
        <v>33</v>
      </c>
      <c r="S16" s="8">
        <v>60</v>
      </c>
      <c r="T16" s="8">
        <v>40</v>
      </c>
      <c r="U16" s="8">
        <v>40</v>
      </c>
      <c r="V16" s="8">
        <v>5.5</v>
      </c>
      <c r="W16" s="29">
        <f t="shared" si="19"/>
        <v>17.36</v>
      </c>
      <c r="X16" s="29">
        <f t="shared" si="20"/>
        <v>16.5</v>
      </c>
      <c r="Y16" s="32">
        <v>45960</v>
      </c>
      <c r="Z16" s="30">
        <v>0.86</v>
      </c>
    </row>
    <row r="17" customHeight="1" spans="1:26">
      <c r="A17" s="8" t="s">
        <v>21</v>
      </c>
      <c r="B17" s="8">
        <v>1679557</v>
      </c>
      <c r="C17" s="8" t="s">
        <v>29</v>
      </c>
      <c r="D17" s="9" t="s">
        <v>23</v>
      </c>
      <c r="E17" s="8">
        <v>3</v>
      </c>
      <c r="F17" s="16">
        <v>2</v>
      </c>
      <c r="G17" s="16">
        <v>3</v>
      </c>
      <c r="H17" s="16">
        <v>3</v>
      </c>
      <c r="I17" s="16">
        <v>2</v>
      </c>
      <c r="J17" s="16">
        <v>1</v>
      </c>
      <c r="K17" s="16">
        <v>11</v>
      </c>
      <c r="L17" s="8">
        <v>3</v>
      </c>
      <c r="M17" s="8">
        <f t="shared" ref="M17" si="30">SUM(K17*L17)</f>
        <v>33</v>
      </c>
      <c r="N17" s="17">
        <v>1</v>
      </c>
      <c r="O17" s="8">
        <v>1</v>
      </c>
      <c r="P17" s="18" t="s">
        <v>24</v>
      </c>
      <c r="Q17" s="8">
        <f t="shared" ref="Q17" si="31">SUM(O17+N17-1)</f>
        <v>1</v>
      </c>
      <c r="R17" s="8">
        <f t="shared" si="4"/>
        <v>33</v>
      </c>
      <c r="S17" s="8">
        <v>60</v>
      </c>
      <c r="T17" s="8">
        <v>40</v>
      </c>
      <c r="U17" s="8">
        <v>40</v>
      </c>
      <c r="V17" s="8">
        <v>5.5</v>
      </c>
      <c r="W17" s="29">
        <f t="shared" ref="W17" si="32">X17+Z17</f>
        <v>17.8</v>
      </c>
      <c r="X17" s="29">
        <f t="shared" ref="X17" si="33">V17*L17</f>
        <v>16.5</v>
      </c>
      <c r="Y17" s="32">
        <v>45960</v>
      </c>
      <c r="Z17" s="30">
        <v>1.3</v>
      </c>
    </row>
    <row r="18" customHeight="1" spans="1:26">
      <c r="A18" s="8" t="s">
        <v>21</v>
      </c>
      <c r="B18" s="8">
        <v>1679557</v>
      </c>
      <c r="C18" s="8" t="s">
        <v>29</v>
      </c>
      <c r="D18" s="9" t="s">
        <v>25</v>
      </c>
      <c r="E18" s="8">
        <v>4</v>
      </c>
      <c r="F18" s="16">
        <v>2</v>
      </c>
      <c r="G18" s="16">
        <v>3</v>
      </c>
      <c r="H18" s="16">
        <v>3</v>
      </c>
      <c r="I18" s="16">
        <v>2</v>
      </c>
      <c r="J18" s="16">
        <v>1</v>
      </c>
      <c r="K18" s="16">
        <v>11</v>
      </c>
      <c r="L18" s="8">
        <v>4</v>
      </c>
      <c r="M18" s="8">
        <f t="shared" si="18"/>
        <v>44</v>
      </c>
      <c r="N18" s="17">
        <v>1</v>
      </c>
      <c r="O18" s="8">
        <v>1</v>
      </c>
      <c r="P18" s="18" t="s">
        <v>24</v>
      </c>
      <c r="Q18" s="8">
        <f t="shared" si="8"/>
        <v>1</v>
      </c>
      <c r="R18" s="8">
        <f t="shared" si="4"/>
        <v>44</v>
      </c>
      <c r="S18" s="8">
        <v>60</v>
      </c>
      <c r="T18" s="8">
        <v>40</v>
      </c>
      <c r="U18" s="8">
        <v>40</v>
      </c>
      <c r="V18" s="8">
        <v>5.5</v>
      </c>
      <c r="W18" s="29">
        <f t="shared" si="19"/>
        <v>23.3</v>
      </c>
      <c r="X18" s="29">
        <f t="shared" si="20"/>
        <v>22</v>
      </c>
      <c r="Y18" s="32">
        <v>45960</v>
      </c>
      <c r="Z18" s="30">
        <v>1.3</v>
      </c>
    </row>
    <row r="19" customHeight="1" spans="1:26">
      <c r="A19" s="8" t="s">
        <v>21</v>
      </c>
      <c r="B19" s="8">
        <v>1679556</v>
      </c>
      <c r="C19" s="8" t="s">
        <v>30</v>
      </c>
      <c r="D19" s="9" t="s">
        <v>23</v>
      </c>
      <c r="E19" s="8">
        <v>2</v>
      </c>
      <c r="F19" s="16">
        <v>2</v>
      </c>
      <c r="G19" s="16">
        <v>3</v>
      </c>
      <c r="H19" s="16">
        <v>3</v>
      </c>
      <c r="I19" s="16">
        <v>2</v>
      </c>
      <c r="J19" s="16">
        <v>1</v>
      </c>
      <c r="K19" s="16">
        <v>11</v>
      </c>
      <c r="L19" s="8">
        <v>2</v>
      </c>
      <c r="M19" s="8">
        <f t="shared" si="18"/>
        <v>22</v>
      </c>
      <c r="N19" s="17">
        <v>1</v>
      </c>
      <c r="O19" s="8">
        <v>1</v>
      </c>
      <c r="P19" s="18" t="s">
        <v>24</v>
      </c>
      <c r="Q19" s="8">
        <f t="shared" si="8"/>
        <v>1</v>
      </c>
      <c r="R19" s="8">
        <f t="shared" si="4"/>
        <v>22</v>
      </c>
      <c r="S19" s="8">
        <v>60</v>
      </c>
      <c r="T19" s="8">
        <v>40</v>
      </c>
      <c r="U19" s="8">
        <v>20</v>
      </c>
      <c r="V19" s="8">
        <v>5.5</v>
      </c>
      <c r="W19" s="29">
        <f t="shared" si="19"/>
        <v>11.86</v>
      </c>
      <c r="X19" s="29">
        <f t="shared" si="20"/>
        <v>11</v>
      </c>
      <c r="Y19" s="32">
        <v>45960</v>
      </c>
      <c r="Z19" s="30">
        <v>0.86</v>
      </c>
    </row>
    <row r="20" customHeight="1" spans="1:26">
      <c r="A20" s="8" t="s">
        <v>21</v>
      </c>
      <c r="B20" s="8">
        <v>1679556</v>
      </c>
      <c r="C20" s="8" t="s">
        <v>30</v>
      </c>
      <c r="D20" s="9" t="s">
        <v>25</v>
      </c>
      <c r="E20" s="8">
        <v>2</v>
      </c>
      <c r="F20" s="16">
        <v>2</v>
      </c>
      <c r="G20" s="16">
        <v>3</v>
      </c>
      <c r="H20" s="16">
        <v>3</v>
      </c>
      <c r="I20" s="16">
        <v>2</v>
      </c>
      <c r="J20" s="16">
        <v>1</v>
      </c>
      <c r="K20" s="16">
        <v>11</v>
      </c>
      <c r="L20" s="8">
        <v>2</v>
      </c>
      <c r="M20" s="8">
        <f t="shared" ref="M20:M21" si="34">SUM(K20*L20)</f>
        <v>22</v>
      </c>
      <c r="N20" s="17">
        <v>1</v>
      </c>
      <c r="O20" s="8">
        <v>1</v>
      </c>
      <c r="P20" s="18" t="s">
        <v>24</v>
      </c>
      <c r="Q20" s="8">
        <f t="shared" si="8"/>
        <v>1</v>
      </c>
      <c r="R20" s="8">
        <f t="shared" si="4"/>
        <v>22</v>
      </c>
      <c r="S20" s="8">
        <v>60</v>
      </c>
      <c r="T20" s="8">
        <v>40</v>
      </c>
      <c r="U20" s="8">
        <v>20</v>
      </c>
      <c r="V20" s="8">
        <v>5.5</v>
      </c>
      <c r="W20" s="29">
        <f t="shared" si="19"/>
        <v>12.3</v>
      </c>
      <c r="X20" s="29">
        <f t="shared" si="20"/>
        <v>11</v>
      </c>
      <c r="Y20" s="32">
        <v>45960</v>
      </c>
      <c r="Z20" s="30">
        <v>1.3</v>
      </c>
    </row>
    <row r="21" customHeight="1" spans="1:26">
      <c r="A21" s="8" t="s">
        <v>21</v>
      </c>
      <c r="B21" s="8">
        <v>1679555</v>
      </c>
      <c r="C21" s="8" t="s">
        <v>31</v>
      </c>
      <c r="D21" s="9" t="s">
        <v>23</v>
      </c>
      <c r="E21" s="8">
        <v>1</v>
      </c>
      <c r="F21" s="16">
        <v>2</v>
      </c>
      <c r="G21" s="16">
        <v>3</v>
      </c>
      <c r="H21" s="16">
        <v>3</v>
      </c>
      <c r="I21" s="16">
        <v>2</v>
      </c>
      <c r="J21" s="16">
        <v>1</v>
      </c>
      <c r="K21" s="16">
        <v>11</v>
      </c>
      <c r="L21" s="8">
        <v>1</v>
      </c>
      <c r="M21" s="8">
        <f t="shared" si="34"/>
        <v>11</v>
      </c>
      <c r="N21" s="17">
        <v>1</v>
      </c>
      <c r="O21" s="8">
        <v>1</v>
      </c>
      <c r="P21" s="18" t="s">
        <v>24</v>
      </c>
      <c r="Q21" s="8">
        <f t="shared" ref="Q21" si="35">SUM(O21+N21-1)</f>
        <v>1</v>
      </c>
      <c r="R21" s="8">
        <f t="shared" si="4"/>
        <v>11</v>
      </c>
      <c r="S21" s="8">
        <v>60</v>
      </c>
      <c r="T21" s="8">
        <v>40</v>
      </c>
      <c r="U21" s="8">
        <v>20</v>
      </c>
      <c r="V21" s="8">
        <v>5.5</v>
      </c>
      <c r="W21" s="29">
        <f t="shared" ref="W21" si="36">X21+Z21</f>
        <v>6.8</v>
      </c>
      <c r="X21" s="29">
        <f t="shared" ref="X21" si="37">V21*L21</f>
        <v>5.5</v>
      </c>
      <c r="Y21" s="32">
        <v>45960</v>
      </c>
      <c r="Z21" s="30">
        <v>1.3</v>
      </c>
    </row>
    <row r="22" customHeight="1" spans="1:26">
      <c r="A22" s="8" t="s">
        <v>21</v>
      </c>
      <c r="B22" s="8">
        <v>1679555</v>
      </c>
      <c r="C22" s="8" t="s">
        <v>31</v>
      </c>
      <c r="D22" s="9" t="s">
        <v>25</v>
      </c>
      <c r="E22" s="8">
        <v>1</v>
      </c>
      <c r="F22" s="16">
        <v>2</v>
      </c>
      <c r="G22" s="16">
        <v>3</v>
      </c>
      <c r="H22" s="16">
        <v>3</v>
      </c>
      <c r="I22" s="16">
        <v>2</v>
      </c>
      <c r="J22" s="16">
        <v>1</v>
      </c>
      <c r="K22" s="16">
        <v>11</v>
      </c>
      <c r="L22" s="8">
        <v>1</v>
      </c>
      <c r="M22" s="8">
        <f t="shared" si="18"/>
        <v>11</v>
      </c>
      <c r="N22" s="17">
        <v>1</v>
      </c>
      <c r="O22" s="8">
        <v>1</v>
      </c>
      <c r="P22" s="18" t="s">
        <v>24</v>
      </c>
      <c r="Q22" s="8">
        <f t="shared" si="8"/>
        <v>1</v>
      </c>
      <c r="R22" s="8">
        <f t="shared" si="4"/>
        <v>11</v>
      </c>
      <c r="S22" s="8">
        <v>60</v>
      </c>
      <c r="T22" s="8">
        <v>40</v>
      </c>
      <c r="U22" s="8">
        <v>20</v>
      </c>
      <c r="V22" s="8">
        <v>5.5</v>
      </c>
      <c r="W22" s="29">
        <f t="shared" si="19"/>
        <v>6.8</v>
      </c>
      <c r="X22" s="29">
        <f t="shared" si="20"/>
        <v>5.5</v>
      </c>
      <c r="Y22" s="32">
        <v>45960</v>
      </c>
      <c r="Z22" s="30">
        <v>1.3</v>
      </c>
    </row>
    <row r="23" customHeight="1" spans="1:26">
      <c r="A23" s="8" t="s">
        <v>21</v>
      </c>
      <c r="B23" s="8">
        <v>1679554</v>
      </c>
      <c r="C23" s="8" t="s">
        <v>32</v>
      </c>
      <c r="D23" s="9" t="s">
        <v>23</v>
      </c>
      <c r="E23" s="8">
        <v>1</v>
      </c>
      <c r="F23" s="16">
        <v>2</v>
      </c>
      <c r="G23" s="16">
        <v>3</v>
      </c>
      <c r="H23" s="16">
        <v>3</v>
      </c>
      <c r="I23" s="16">
        <v>2</v>
      </c>
      <c r="J23" s="16">
        <v>1</v>
      </c>
      <c r="K23" s="16">
        <v>11</v>
      </c>
      <c r="L23" s="8">
        <v>1</v>
      </c>
      <c r="M23" s="8">
        <f t="shared" si="18"/>
        <v>11</v>
      </c>
      <c r="N23" s="17">
        <v>1</v>
      </c>
      <c r="O23" s="8">
        <v>1</v>
      </c>
      <c r="P23" s="18" t="s">
        <v>24</v>
      </c>
      <c r="Q23" s="8">
        <f t="shared" ref="Q23" si="38">SUM(O23+N23-1)</f>
        <v>1</v>
      </c>
      <c r="R23" s="8">
        <f t="shared" si="4"/>
        <v>11</v>
      </c>
      <c r="S23" s="8">
        <v>60</v>
      </c>
      <c r="T23" s="8">
        <v>40</v>
      </c>
      <c r="U23" s="8">
        <v>20</v>
      </c>
      <c r="V23" s="8">
        <v>5.5</v>
      </c>
      <c r="W23" s="29">
        <f t="shared" ref="W23" si="39">X23+Z23</f>
        <v>6.36</v>
      </c>
      <c r="X23" s="29">
        <f t="shared" ref="X23" si="40">V23*L23</f>
        <v>5.5</v>
      </c>
      <c r="Y23" s="32">
        <v>45960</v>
      </c>
      <c r="Z23" s="30">
        <v>0.86</v>
      </c>
    </row>
    <row r="24" customHeight="1" spans="1:26">
      <c r="A24" s="8" t="s">
        <v>21</v>
      </c>
      <c r="B24" s="8">
        <v>1679554</v>
      </c>
      <c r="C24" s="8" t="s">
        <v>32</v>
      </c>
      <c r="D24" s="9" t="s">
        <v>25</v>
      </c>
      <c r="E24" s="8">
        <v>1</v>
      </c>
      <c r="F24" s="16">
        <v>2</v>
      </c>
      <c r="G24" s="16">
        <v>3</v>
      </c>
      <c r="H24" s="16">
        <v>3</v>
      </c>
      <c r="I24" s="16">
        <v>2</v>
      </c>
      <c r="J24" s="16">
        <v>1</v>
      </c>
      <c r="K24" s="16">
        <v>11</v>
      </c>
      <c r="L24" s="8">
        <v>1</v>
      </c>
      <c r="M24" s="8">
        <f t="shared" ref="M24:M25" si="41">SUM(K24*L24)</f>
        <v>11</v>
      </c>
      <c r="N24" s="17">
        <v>1</v>
      </c>
      <c r="O24" s="8">
        <v>1</v>
      </c>
      <c r="P24" s="18" t="s">
        <v>24</v>
      </c>
      <c r="Q24" s="8">
        <f t="shared" si="8"/>
        <v>1</v>
      </c>
      <c r="R24" s="8">
        <f t="shared" si="4"/>
        <v>11</v>
      </c>
      <c r="S24" s="8">
        <v>60</v>
      </c>
      <c r="T24" s="8">
        <v>40</v>
      </c>
      <c r="U24" s="8">
        <v>20</v>
      </c>
      <c r="V24" s="8">
        <v>5.5</v>
      </c>
      <c r="W24" s="29">
        <f t="shared" si="19"/>
        <v>6.36</v>
      </c>
      <c r="X24" s="29">
        <f t="shared" si="20"/>
        <v>5.5</v>
      </c>
      <c r="Y24" s="32">
        <v>45960</v>
      </c>
      <c r="Z24" s="30">
        <v>0.86</v>
      </c>
    </row>
    <row r="25" customHeight="1" spans="1:26">
      <c r="A25" s="8" t="s">
        <v>21</v>
      </c>
      <c r="B25" s="8">
        <v>1679553</v>
      </c>
      <c r="C25" s="8" t="s">
        <v>33</v>
      </c>
      <c r="D25" s="9" t="s">
        <v>23</v>
      </c>
      <c r="E25" s="8">
        <v>5</v>
      </c>
      <c r="F25" s="16">
        <v>2</v>
      </c>
      <c r="G25" s="16">
        <v>3</v>
      </c>
      <c r="H25" s="16">
        <v>3</v>
      </c>
      <c r="I25" s="16">
        <v>2</v>
      </c>
      <c r="J25" s="16">
        <v>1</v>
      </c>
      <c r="K25" s="16">
        <v>11</v>
      </c>
      <c r="L25" s="8">
        <v>4</v>
      </c>
      <c r="M25" s="8">
        <f t="shared" si="41"/>
        <v>44</v>
      </c>
      <c r="N25" s="17">
        <v>1</v>
      </c>
      <c r="O25" s="8">
        <v>1</v>
      </c>
      <c r="P25" s="18" t="s">
        <v>24</v>
      </c>
      <c r="Q25" s="8">
        <f t="shared" ref="Q25" si="42">SUM(O25+N25-1)</f>
        <v>1</v>
      </c>
      <c r="R25" s="8">
        <f t="shared" ref="R25" si="43">SUM(M25*N25)</f>
        <v>44</v>
      </c>
      <c r="S25" s="8">
        <v>60</v>
      </c>
      <c r="T25" s="8">
        <v>40</v>
      </c>
      <c r="U25" s="8">
        <v>40</v>
      </c>
      <c r="V25" s="8">
        <v>5.5</v>
      </c>
      <c r="W25" s="29">
        <f t="shared" ref="W25" si="44">X25+Z25</f>
        <v>22.86</v>
      </c>
      <c r="X25" s="29">
        <f t="shared" ref="X25" si="45">V25*L25</f>
        <v>22</v>
      </c>
      <c r="Y25" s="32">
        <v>45960</v>
      </c>
      <c r="Z25" s="30">
        <v>0.86</v>
      </c>
    </row>
    <row r="26" customHeight="1" spans="1:26">
      <c r="A26" s="8" t="s">
        <v>21</v>
      </c>
      <c r="B26" s="8">
        <v>1679553</v>
      </c>
      <c r="C26" s="8" t="s">
        <v>33</v>
      </c>
      <c r="D26" s="9" t="s">
        <v>23</v>
      </c>
      <c r="E26" s="8">
        <v>5</v>
      </c>
      <c r="F26" s="16">
        <v>2</v>
      </c>
      <c r="G26" s="16">
        <v>3</v>
      </c>
      <c r="H26" s="16">
        <v>3</v>
      </c>
      <c r="I26" s="16">
        <v>2</v>
      </c>
      <c r="J26" s="16">
        <v>1</v>
      </c>
      <c r="K26" s="16">
        <v>11</v>
      </c>
      <c r="L26" s="8">
        <v>1</v>
      </c>
      <c r="M26" s="8">
        <f t="shared" si="18"/>
        <v>11</v>
      </c>
      <c r="N26" s="17">
        <v>1</v>
      </c>
      <c r="O26" s="8">
        <v>2</v>
      </c>
      <c r="P26" s="18" t="s">
        <v>24</v>
      </c>
      <c r="Q26" s="8">
        <f t="shared" si="8"/>
        <v>2</v>
      </c>
      <c r="R26" s="8">
        <f t="shared" si="4"/>
        <v>11</v>
      </c>
      <c r="S26" s="8">
        <v>60</v>
      </c>
      <c r="T26" s="8">
        <v>40</v>
      </c>
      <c r="U26" s="8">
        <v>20</v>
      </c>
      <c r="V26" s="8">
        <v>5.5</v>
      </c>
      <c r="W26" s="29">
        <f t="shared" si="19"/>
        <v>6.36</v>
      </c>
      <c r="X26" s="29">
        <f t="shared" si="20"/>
        <v>5.5</v>
      </c>
      <c r="Y26" s="32">
        <v>45960</v>
      </c>
      <c r="Z26" s="30">
        <v>0.86</v>
      </c>
    </row>
    <row r="27" ht="18" customHeight="1" spans="1:26">
      <c r="A27" s="8" t="s">
        <v>21</v>
      </c>
      <c r="B27" s="8">
        <v>1679553</v>
      </c>
      <c r="C27" s="8" t="s">
        <v>33</v>
      </c>
      <c r="D27" s="9" t="s">
        <v>25</v>
      </c>
      <c r="E27" s="8">
        <v>5</v>
      </c>
      <c r="F27" s="16">
        <v>2</v>
      </c>
      <c r="G27" s="16">
        <v>3</v>
      </c>
      <c r="H27" s="16">
        <v>3</v>
      </c>
      <c r="I27" s="16">
        <v>2</v>
      </c>
      <c r="J27" s="16">
        <v>1</v>
      </c>
      <c r="K27" s="16">
        <v>11</v>
      </c>
      <c r="L27" s="8">
        <v>4</v>
      </c>
      <c r="M27" s="8">
        <f t="shared" ref="M27" si="46">SUM(K27*L27)</f>
        <v>44</v>
      </c>
      <c r="N27" s="17">
        <v>1</v>
      </c>
      <c r="O27" s="8">
        <v>1</v>
      </c>
      <c r="P27" s="18" t="s">
        <v>24</v>
      </c>
      <c r="Q27" s="8">
        <f t="shared" ref="Q27" si="47">SUM(O27+N27-1)</f>
        <v>1</v>
      </c>
      <c r="R27" s="8">
        <f t="shared" ref="R27" si="48">SUM(M27*N27)</f>
        <v>44</v>
      </c>
      <c r="S27" s="8">
        <v>60</v>
      </c>
      <c r="T27" s="8">
        <v>40</v>
      </c>
      <c r="U27" s="8">
        <v>40</v>
      </c>
      <c r="V27" s="8">
        <v>5.5</v>
      </c>
      <c r="W27" s="29">
        <f t="shared" ref="W27" si="49">X27+Z27</f>
        <v>23.3</v>
      </c>
      <c r="X27" s="29">
        <f t="shared" ref="X27" si="50">V27*L27</f>
        <v>22</v>
      </c>
      <c r="Y27" s="32">
        <v>45960</v>
      </c>
      <c r="Z27" s="30">
        <v>1.3</v>
      </c>
    </row>
    <row r="28" ht="18" customHeight="1" spans="1:26">
      <c r="A28" s="8" t="s">
        <v>21</v>
      </c>
      <c r="B28" s="8">
        <v>1679553</v>
      </c>
      <c r="C28" s="8" t="s">
        <v>33</v>
      </c>
      <c r="D28" s="9" t="s">
        <v>25</v>
      </c>
      <c r="E28" s="8">
        <v>5</v>
      </c>
      <c r="F28" s="16">
        <v>2</v>
      </c>
      <c r="G28" s="16">
        <v>3</v>
      </c>
      <c r="H28" s="16">
        <v>3</v>
      </c>
      <c r="I28" s="16">
        <v>2</v>
      </c>
      <c r="J28" s="16">
        <v>1</v>
      </c>
      <c r="K28" s="16">
        <v>11</v>
      </c>
      <c r="L28" s="8">
        <v>1</v>
      </c>
      <c r="M28" s="8">
        <f t="shared" ref="M28" si="51">SUM(K28*L28)</f>
        <v>11</v>
      </c>
      <c r="N28" s="17">
        <v>1</v>
      </c>
      <c r="O28" s="8">
        <v>2</v>
      </c>
      <c r="P28" s="18" t="s">
        <v>24</v>
      </c>
      <c r="Q28" s="8">
        <f t="shared" si="8"/>
        <v>2</v>
      </c>
      <c r="R28" s="8">
        <f t="shared" si="4"/>
        <v>11</v>
      </c>
      <c r="S28" s="8">
        <v>60</v>
      </c>
      <c r="T28" s="8">
        <v>40</v>
      </c>
      <c r="U28" s="8">
        <v>20</v>
      </c>
      <c r="V28" s="8">
        <v>5.5</v>
      </c>
      <c r="W28" s="29">
        <f t="shared" si="19"/>
        <v>6.8</v>
      </c>
      <c r="X28" s="29">
        <f t="shared" si="20"/>
        <v>5.5</v>
      </c>
      <c r="Y28" s="32">
        <v>45960</v>
      </c>
      <c r="Z28" s="30">
        <v>1.3</v>
      </c>
    </row>
    <row r="29" customHeight="1" spans="1:26">
      <c r="A29" s="8" t="s">
        <v>21</v>
      </c>
      <c r="B29" s="8">
        <v>1679552</v>
      </c>
      <c r="C29" s="8" t="s">
        <v>34</v>
      </c>
      <c r="D29" s="9" t="s">
        <v>23</v>
      </c>
      <c r="E29" s="8">
        <v>1</v>
      </c>
      <c r="F29" s="16">
        <v>2</v>
      </c>
      <c r="G29" s="16">
        <v>3</v>
      </c>
      <c r="H29" s="16">
        <v>3</v>
      </c>
      <c r="I29" s="16">
        <v>2</v>
      </c>
      <c r="J29" s="16">
        <v>1</v>
      </c>
      <c r="K29" s="16">
        <v>11</v>
      </c>
      <c r="L29" s="8">
        <v>1</v>
      </c>
      <c r="M29" s="8">
        <f t="shared" si="18"/>
        <v>11</v>
      </c>
      <c r="N29" s="17">
        <v>1</v>
      </c>
      <c r="O29" s="8">
        <v>1</v>
      </c>
      <c r="P29" s="18" t="s">
        <v>24</v>
      </c>
      <c r="Q29" s="8">
        <f t="shared" si="8"/>
        <v>1</v>
      </c>
      <c r="R29" s="8">
        <f t="shared" si="4"/>
        <v>11</v>
      </c>
      <c r="S29" s="8">
        <v>60</v>
      </c>
      <c r="T29" s="8">
        <v>40</v>
      </c>
      <c r="U29" s="8">
        <v>20</v>
      </c>
      <c r="V29" s="8">
        <v>5.5</v>
      </c>
      <c r="W29" s="29">
        <f t="shared" si="19"/>
        <v>6.8</v>
      </c>
      <c r="X29" s="29">
        <f t="shared" si="20"/>
        <v>5.5</v>
      </c>
      <c r="Y29" s="32">
        <v>45960</v>
      </c>
      <c r="Z29" s="30">
        <v>1.3</v>
      </c>
    </row>
    <row r="30" customHeight="1" spans="1:26">
      <c r="A30" s="8" t="s">
        <v>21</v>
      </c>
      <c r="B30" s="8">
        <v>1679552</v>
      </c>
      <c r="C30" s="8" t="s">
        <v>34</v>
      </c>
      <c r="D30" s="9" t="s">
        <v>25</v>
      </c>
      <c r="E30" s="8">
        <v>1</v>
      </c>
      <c r="F30" s="16">
        <v>2</v>
      </c>
      <c r="G30" s="16">
        <v>3</v>
      </c>
      <c r="H30" s="16">
        <v>3</v>
      </c>
      <c r="I30" s="16">
        <v>2</v>
      </c>
      <c r="J30" s="16">
        <v>1</v>
      </c>
      <c r="K30" s="16">
        <v>11</v>
      </c>
      <c r="L30" s="8">
        <v>1</v>
      </c>
      <c r="M30" s="8">
        <f t="shared" si="18"/>
        <v>11</v>
      </c>
      <c r="N30" s="17">
        <v>1</v>
      </c>
      <c r="O30" s="8">
        <v>1</v>
      </c>
      <c r="P30" s="18" t="s">
        <v>24</v>
      </c>
      <c r="Q30" s="8">
        <f t="shared" ref="Q30" si="52">SUM(O30+N30-1)</f>
        <v>1</v>
      </c>
      <c r="R30" s="8">
        <f t="shared" si="4"/>
        <v>11</v>
      </c>
      <c r="S30" s="8">
        <v>60</v>
      </c>
      <c r="T30" s="8">
        <v>40</v>
      </c>
      <c r="U30" s="8">
        <v>20</v>
      </c>
      <c r="V30" s="8">
        <v>5.5</v>
      </c>
      <c r="W30" s="29">
        <f t="shared" ref="W30" si="53">X30+Z30</f>
        <v>6.36</v>
      </c>
      <c r="X30" s="29">
        <f t="shared" ref="X30" si="54">V30*L30</f>
        <v>5.5</v>
      </c>
      <c r="Y30" s="32">
        <v>45960</v>
      </c>
      <c r="Z30" s="30">
        <v>0.86</v>
      </c>
    </row>
    <row r="31" customHeight="1" spans="1:26">
      <c r="A31" s="8" t="s">
        <v>21</v>
      </c>
      <c r="B31" s="8">
        <v>1679550</v>
      </c>
      <c r="C31" s="8" t="s">
        <v>35</v>
      </c>
      <c r="D31" s="9" t="s">
        <v>23</v>
      </c>
      <c r="E31" s="8">
        <v>1</v>
      </c>
      <c r="F31" s="16">
        <v>2</v>
      </c>
      <c r="G31" s="16">
        <v>3</v>
      </c>
      <c r="H31" s="16">
        <v>3</v>
      </c>
      <c r="I31" s="16">
        <v>2</v>
      </c>
      <c r="J31" s="16">
        <v>1</v>
      </c>
      <c r="K31" s="16">
        <v>11</v>
      </c>
      <c r="L31" s="8">
        <v>1</v>
      </c>
      <c r="M31" s="8">
        <f t="shared" ref="M31:M32" si="55">SUM(K31*L31)</f>
        <v>11</v>
      </c>
      <c r="N31" s="17">
        <v>1</v>
      </c>
      <c r="O31" s="8">
        <v>1</v>
      </c>
      <c r="P31" s="18" t="s">
        <v>24</v>
      </c>
      <c r="Q31" s="8">
        <f t="shared" si="8"/>
        <v>1</v>
      </c>
      <c r="R31" s="8">
        <f t="shared" si="4"/>
        <v>11</v>
      </c>
      <c r="S31" s="8">
        <v>60</v>
      </c>
      <c r="T31" s="8">
        <v>40</v>
      </c>
      <c r="U31" s="8">
        <v>20</v>
      </c>
      <c r="V31" s="8">
        <v>5.5</v>
      </c>
      <c r="W31" s="29">
        <f t="shared" si="19"/>
        <v>6.36</v>
      </c>
      <c r="X31" s="29">
        <f t="shared" si="20"/>
        <v>5.5</v>
      </c>
      <c r="Y31" s="32">
        <v>45960</v>
      </c>
      <c r="Z31" s="30">
        <v>0.86</v>
      </c>
    </row>
    <row r="32" customHeight="1" spans="1:26">
      <c r="A32" s="8" t="s">
        <v>21</v>
      </c>
      <c r="B32" s="8">
        <v>1679550</v>
      </c>
      <c r="C32" s="8" t="s">
        <v>35</v>
      </c>
      <c r="D32" s="9" t="s">
        <v>25</v>
      </c>
      <c r="E32" s="8">
        <v>1</v>
      </c>
      <c r="F32" s="16">
        <v>2</v>
      </c>
      <c r="G32" s="16">
        <v>3</v>
      </c>
      <c r="H32" s="16">
        <v>3</v>
      </c>
      <c r="I32" s="16">
        <v>2</v>
      </c>
      <c r="J32" s="16">
        <v>1</v>
      </c>
      <c r="K32" s="16">
        <v>11</v>
      </c>
      <c r="L32" s="8">
        <v>1</v>
      </c>
      <c r="M32" s="8">
        <f t="shared" si="55"/>
        <v>11</v>
      </c>
      <c r="N32" s="17">
        <v>1</v>
      </c>
      <c r="O32" s="8">
        <v>1</v>
      </c>
      <c r="P32" s="18" t="s">
        <v>24</v>
      </c>
      <c r="Q32" s="8">
        <f t="shared" ref="Q32" si="56">SUM(O32+N32-1)</f>
        <v>1</v>
      </c>
      <c r="R32" s="8">
        <f t="shared" si="4"/>
        <v>11</v>
      </c>
      <c r="S32" s="8">
        <v>60</v>
      </c>
      <c r="T32" s="8">
        <v>40</v>
      </c>
      <c r="U32" s="8">
        <v>20</v>
      </c>
      <c r="V32" s="8">
        <v>5.5</v>
      </c>
      <c r="W32" s="29">
        <f t="shared" ref="W32" si="57">X32+Z32</f>
        <v>6.36</v>
      </c>
      <c r="X32" s="29">
        <f t="shared" ref="X32" si="58">V32*L32</f>
        <v>5.5</v>
      </c>
      <c r="Y32" s="32">
        <v>45960</v>
      </c>
      <c r="Z32" s="30">
        <v>0.86</v>
      </c>
    </row>
    <row r="33" customHeight="1" spans="1:26">
      <c r="A33" s="8" t="s">
        <v>21</v>
      </c>
      <c r="B33" s="8">
        <v>1679548</v>
      </c>
      <c r="C33" s="8" t="s">
        <v>36</v>
      </c>
      <c r="D33" s="9" t="s">
        <v>23</v>
      </c>
      <c r="E33" s="8">
        <v>1</v>
      </c>
      <c r="F33" s="16">
        <v>2</v>
      </c>
      <c r="G33" s="16">
        <v>3</v>
      </c>
      <c r="H33" s="16">
        <v>3</v>
      </c>
      <c r="I33" s="16">
        <v>2</v>
      </c>
      <c r="J33" s="16">
        <v>1</v>
      </c>
      <c r="K33" s="16">
        <v>11</v>
      </c>
      <c r="L33" s="8">
        <v>1</v>
      </c>
      <c r="M33" s="8">
        <f t="shared" si="18"/>
        <v>11</v>
      </c>
      <c r="N33" s="17">
        <v>1</v>
      </c>
      <c r="O33" s="8">
        <v>1</v>
      </c>
      <c r="P33" s="18" t="s">
        <v>24</v>
      </c>
      <c r="Q33" s="8">
        <f t="shared" si="8"/>
        <v>1</v>
      </c>
      <c r="R33" s="8">
        <f t="shared" si="4"/>
        <v>11</v>
      </c>
      <c r="S33" s="8">
        <v>60</v>
      </c>
      <c r="T33" s="8">
        <v>40</v>
      </c>
      <c r="U33" s="8">
        <v>20</v>
      </c>
      <c r="V33" s="8">
        <v>5.5</v>
      </c>
      <c r="W33" s="29">
        <f t="shared" si="19"/>
        <v>6.36</v>
      </c>
      <c r="X33" s="29">
        <f t="shared" si="20"/>
        <v>5.5</v>
      </c>
      <c r="Y33" s="32">
        <v>45960</v>
      </c>
      <c r="Z33" s="30">
        <v>0.86</v>
      </c>
    </row>
    <row r="34" customHeight="1" spans="1:26">
      <c r="A34" s="8" t="s">
        <v>21</v>
      </c>
      <c r="B34" s="8">
        <v>1679548</v>
      </c>
      <c r="C34" s="8" t="s">
        <v>36</v>
      </c>
      <c r="D34" s="9" t="s">
        <v>25</v>
      </c>
      <c r="E34" s="8">
        <v>1</v>
      </c>
      <c r="F34" s="16">
        <v>2</v>
      </c>
      <c r="G34" s="16">
        <v>3</v>
      </c>
      <c r="H34" s="16">
        <v>3</v>
      </c>
      <c r="I34" s="16">
        <v>2</v>
      </c>
      <c r="J34" s="16">
        <v>1</v>
      </c>
      <c r="K34" s="16">
        <v>11</v>
      </c>
      <c r="L34" s="8">
        <v>1</v>
      </c>
      <c r="M34" s="8">
        <f t="shared" ref="M34:M35" si="59">SUM(K34*L34)</f>
        <v>11</v>
      </c>
      <c r="N34" s="17">
        <v>1</v>
      </c>
      <c r="O34" s="8">
        <v>1</v>
      </c>
      <c r="P34" s="18" t="s">
        <v>24</v>
      </c>
      <c r="Q34" s="8">
        <f t="shared" ref="Q34:Q35" si="60">SUM(O34+N34-1)</f>
        <v>1</v>
      </c>
      <c r="R34" s="8">
        <f t="shared" si="4"/>
        <v>11</v>
      </c>
      <c r="S34" s="8">
        <v>60</v>
      </c>
      <c r="T34" s="8">
        <v>40</v>
      </c>
      <c r="U34" s="8">
        <v>20</v>
      </c>
      <c r="V34" s="8">
        <v>5.5</v>
      </c>
      <c r="W34" s="29">
        <f t="shared" ref="W34:W35" si="61">X34+Z34</f>
        <v>6.8</v>
      </c>
      <c r="X34" s="29">
        <f t="shared" ref="X34:X35" si="62">V34*L34</f>
        <v>5.5</v>
      </c>
      <c r="Y34" s="32">
        <v>45960</v>
      </c>
      <c r="Z34" s="30">
        <v>1.3</v>
      </c>
    </row>
    <row r="35" customHeight="1" spans="1:26">
      <c r="A35" s="8" t="s">
        <v>21</v>
      </c>
      <c r="B35" s="8">
        <v>1679546</v>
      </c>
      <c r="C35" s="8" t="s">
        <v>37</v>
      </c>
      <c r="D35" s="9" t="s">
        <v>23</v>
      </c>
      <c r="E35" s="8">
        <v>5</v>
      </c>
      <c r="F35" s="16">
        <v>2</v>
      </c>
      <c r="G35" s="16">
        <v>3</v>
      </c>
      <c r="H35" s="16">
        <v>3</v>
      </c>
      <c r="I35" s="16">
        <v>2</v>
      </c>
      <c r="J35" s="16">
        <v>1</v>
      </c>
      <c r="K35" s="16">
        <v>11</v>
      </c>
      <c r="L35" s="8">
        <v>4</v>
      </c>
      <c r="M35" s="8">
        <f t="shared" si="59"/>
        <v>44</v>
      </c>
      <c r="N35" s="17">
        <v>1</v>
      </c>
      <c r="O35" s="8">
        <v>1</v>
      </c>
      <c r="P35" s="18" t="s">
        <v>24</v>
      </c>
      <c r="Q35" s="8">
        <f t="shared" si="60"/>
        <v>1</v>
      </c>
      <c r="R35" s="8">
        <f t="shared" ref="R35" si="63">SUM(M35*N35)</f>
        <v>44</v>
      </c>
      <c r="S35" s="8">
        <v>60</v>
      </c>
      <c r="T35" s="8">
        <v>40</v>
      </c>
      <c r="U35" s="8">
        <v>40</v>
      </c>
      <c r="V35" s="8">
        <v>5.5</v>
      </c>
      <c r="W35" s="29">
        <f t="shared" si="61"/>
        <v>23.3</v>
      </c>
      <c r="X35" s="29">
        <f t="shared" si="62"/>
        <v>22</v>
      </c>
      <c r="Y35" s="32">
        <v>45960</v>
      </c>
      <c r="Z35" s="30">
        <v>1.3</v>
      </c>
    </row>
    <row r="36" customHeight="1" spans="1:26">
      <c r="A36" s="8" t="s">
        <v>21</v>
      </c>
      <c r="B36" s="8">
        <v>1679546</v>
      </c>
      <c r="C36" s="8" t="s">
        <v>37</v>
      </c>
      <c r="D36" s="9" t="s">
        <v>23</v>
      </c>
      <c r="E36" s="8">
        <v>5</v>
      </c>
      <c r="F36" s="16">
        <v>2</v>
      </c>
      <c r="G36" s="16">
        <v>3</v>
      </c>
      <c r="H36" s="16">
        <v>3</v>
      </c>
      <c r="I36" s="16">
        <v>2</v>
      </c>
      <c r="J36" s="16">
        <v>1</v>
      </c>
      <c r="K36" s="16">
        <v>11</v>
      </c>
      <c r="L36" s="8">
        <v>1</v>
      </c>
      <c r="M36" s="8">
        <f t="shared" si="18"/>
        <v>11</v>
      </c>
      <c r="N36" s="17">
        <v>1</v>
      </c>
      <c r="O36" s="8">
        <v>2</v>
      </c>
      <c r="P36" s="18" t="s">
        <v>24</v>
      </c>
      <c r="Q36" s="8">
        <f t="shared" si="8"/>
        <v>2</v>
      </c>
      <c r="R36" s="8">
        <f t="shared" si="4"/>
        <v>11</v>
      </c>
      <c r="S36" s="8">
        <v>60</v>
      </c>
      <c r="T36" s="8">
        <v>40</v>
      </c>
      <c r="U36" s="8">
        <v>20</v>
      </c>
      <c r="V36" s="8">
        <v>5.5</v>
      </c>
      <c r="W36" s="29">
        <f t="shared" si="19"/>
        <v>6.8</v>
      </c>
      <c r="X36" s="29">
        <f t="shared" si="20"/>
        <v>5.5</v>
      </c>
      <c r="Y36" s="32">
        <v>45960</v>
      </c>
      <c r="Z36" s="30">
        <v>1.3</v>
      </c>
    </row>
    <row r="37" customHeight="1" spans="1:26">
      <c r="A37" s="8" t="s">
        <v>21</v>
      </c>
      <c r="B37" s="8">
        <v>1679546</v>
      </c>
      <c r="C37" s="8" t="s">
        <v>37</v>
      </c>
      <c r="D37" s="9" t="s">
        <v>25</v>
      </c>
      <c r="E37" s="8">
        <v>5</v>
      </c>
      <c r="F37" s="16">
        <v>2</v>
      </c>
      <c r="G37" s="16">
        <v>3</v>
      </c>
      <c r="H37" s="16">
        <v>3</v>
      </c>
      <c r="I37" s="16">
        <v>2</v>
      </c>
      <c r="J37" s="16">
        <v>1</v>
      </c>
      <c r="K37" s="16">
        <v>11</v>
      </c>
      <c r="L37" s="8">
        <v>4</v>
      </c>
      <c r="M37" s="8">
        <f t="shared" ref="M37" si="64">SUM(K37*L37)</f>
        <v>44</v>
      </c>
      <c r="N37" s="17">
        <v>1</v>
      </c>
      <c r="O37" s="8">
        <v>1</v>
      </c>
      <c r="P37" s="18" t="s">
        <v>24</v>
      </c>
      <c r="Q37" s="8">
        <f t="shared" ref="Q37" si="65">SUM(O37+N37-1)</f>
        <v>1</v>
      </c>
      <c r="R37" s="8">
        <f t="shared" ref="R37" si="66">SUM(M37*N37)</f>
        <v>44</v>
      </c>
      <c r="S37" s="8">
        <v>60</v>
      </c>
      <c r="T37" s="8">
        <v>40</v>
      </c>
      <c r="U37" s="8">
        <v>40</v>
      </c>
      <c r="V37" s="8">
        <v>5.5</v>
      </c>
      <c r="W37" s="29">
        <f t="shared" ref="W37" si="67">X37+Z37</f>
        <v>22.86</v>
      </c>
      <c r="X37" s="29">
        <f t="shared" ref="X37" si="68">V37*L37</f>
        <v>22</v>
      </c>
      <c r="Y37" s="32">
        <v>45960</v>
      </c>
      <c r="Z37" s="30">
        <v>0.86</v>
      </c>
    </row>
    <row r="38" customHeight="1" spans="1:26">
      <c r="A38" s="8" t="s">
        <v>21</v>
      </c>
      <c r="B38" s="8">
        <v>1679546</v>
      </c>
      <c r="C38" s="8" t="s">
        <v>37</v>
      </c>
      <c r="D38" s="9" t="s">
        <v>25</v>
      </c>
      <c r="E38" s="8">
        <v>5</v>
      </c>
      <c r="F38" s="16">
        <v>2</v>
      </c>
      <c r="G38" s="16">
        <v>3</v>
      </c>
      <c r="H38" s="16">
        <v>3</v>
      </c>
      <c r="I38" s="16">
        <v>2</v>
      </c>
      <c r="J38" s="16">
        <v>1</v>
      </c>
      <c r="K38" s="16">
        <v>11</v>
      </c>
      <c r="L38" s="8">
        <v>1</v>
      </c>
      <c r="M38" s="8">
        <f t="shared" si="18"/>
        <v>11</v>
      </c>
      <c r="N38" s="17">
        <v>1</v>
      </c>
      <c r="O38" s="8">
        <v>2</v>
      </c>
      <c r="P38" s="18" t="s">
        <v>24</v>
      </c>
      <c r="Q38" s="8">
        <f t="shared" si="8"/>
        <v>2</v>
      </c>
      <c r="R38" s="8">
        <f t="shared" si="4"/>
        <v>11</v>
      </c>
      <c r="S38" s="8">
        <v>60</v>
      </c>
      <c r="T38" s="8">
        <v>40</v>
      </c>
      <c r="U38" s="8">
        <v>20</v>
      </c>
      <c r="V38" s="8">
        <v>5.5</v>
      </c>
      <c r="W38" s="29">
        <f t="shared" si="19"/>
        <v>6.36</v>
      </c>
      <c r="X38" s="29">
        <f t="shared" si="20"/>
        <v>5.5</v>
      </c>
      <c r="Y38" s="32">
        <v>45960</v>
      </c>
      <c r="Z38" s="30">
        <v>0.86</v>
      </c>
    </row>
    <row r="39" customHeight="1" spans="1:26">
      <c r="A39" s="8" t="s">
        <v>21</v>
      </c>
      <c r="B39" s="8">
        <v>1679545</v>
      </c>
      <c r="C39" s="8" t="s">
        <v>38</v>
      </c>
      <c r="D39" s="9" t="s">
        <v>23</v>
      </c>
      <c r="E39" s="8">
        <v>1</v>
      </c>
      <c r="F39" s="16">
        <v>2</v>
      </c>
      <c r="G39" s="16">
        <v>3</v>
      </c>
      <c r="H39" s="16">
        <v>3</v>
      </c>
      <c r="I39" s="16">
        <v>2</v>
      </c>
      <c r="J39" s="16">
        <v>1</v>
      </c>
      <c r="K39" s="16">
        <v>11</v>
      </c>
      <c r="L39" s="8">
        <v>1</v>
      </c>
      <c r="M39" s="8">
        <f t="shared" si="18"/>
        <v>11</v>
      </c>
      <c r="N39" s="17">
        <v>1</v>
      </c>
      <c r="O39" s="8">
        <v>1</v>
      </c>
      <c r="P39" s="18" t="s">
        <v>24</v>
      </c>
      <c r="Q39" s="8">
        <f t="shared" ref="Q39" si="69">SUM(O39+N39-1)</f>
        <v>1</v>
      </c>
      <c r="R39" s="8">
        <f t="shared" si="4"/>
        <v>11</v>
      </c>
      <c r="S39" s="8">
        <v>60</v>
      </c>
      <c r="T39" s="8">
        <v>40</v>
      </c>
      <c r="U39" s="8">
        <v>20</v>
      </c>
      <c r="V39" s="8">
        <v>5.5</v>
      </c>
      <c r="W39" s="29">
        <f t="shared" ref="W39" si="70">X39+Z39</f>
        <v>6.8</v>
      </c>
      <c r="X39" s="29">
        <f t="shared" ref="X39" si="71">V39*L39</f>
        <v>5.5</v>
      </c>
      <c r="Y39" s="32">
        <v>45960</v>
      </c>
      <c r="Z39" s="30">
        <v>1.3</v>
      </c>
    </row>
    <row r="40" customHeight="1" spans="1:26">
      <c r="A40" s="8" t="s">
        <v>21</v>
      </c>
      <c r="B40" s="8">
        <v>1679545</v>
      </c>
      <c r="C40" s="8" t="s">
        <v>38</v>
      </c>
      <c r="D40" s="9" t="s">
        <v>25</v>
      </c>
      <c r="E40" s="8">
        <v>1</v>
      </c>
      <c r="F40" s="16">
        <v>2</v>
      </c>
      <c r="G40" s="16">
        <v>3</v>
      </c>
      <c r="H40" s="16">
        <v>3</v>
      </c>
      <c r="I40" s="16">
        <v>2</v>
      </c>
      <c r="J40" s="16">
        <v>1</v>
      </c>
      <c r="K40" s="16">
        <v>11</v>
      </c>
      <c r="L40" s="8">
        <v>1</v>
      </c>
      <c r="M40" s="8">
        <f t="shared" ref="M40" si="72">SUM(K40*L40)</f>
        <v>11</v>
      </c>
      <c r="N40" s="17">
        <v>1</v>
      </c>
      <c r="O40" s="8">
        <v>1</v>
      </c>
      <c r="P40" s="18" t="s">
        <v>24</v>
      </c>
      <c r="Q40" s="8">
        <f t="shared" si="8"/>
        <v>1</v>
      </c>
      <c r="R40" s="8">
        <f t="shared" si="4"/>
        <v>11</v>
      </c>
      <c r="S40" s="8">
        <v>60</v>
      </c>
      <c r="T40" s="8">
        <v>40</v>
      </c>
      <c r="U40" s="8">
        <v>20</v>
      </c>
      <c r="V40" s="8">
        <v>5.5</v>
      </c>
      <c r="W40" s="29">
        <f t="shared" si="19"/>
        <v>6.8</v>
      </c>
      <c r="X40" s="29">
        <f t="shared" si="20"/>
        <v>5.5</v>
      </c>
      <c r="Y40" s="32">
        <v>45960</v>
      </c>
      <c r="Z40" s="30">
        <v>1.3</v>
      </c>
    </row>
  </sheetData>
  <autoFilter xmlns:etc="http://www.wps.cn/officeDocument/2017/etCustomData" ref="A3:Y40" etc:filterBottomFollowUsedRange="0">
    <extLst/>
  </autoFilter>
  <mergeCells count="20">
    <mergeCell ref="A1:X1"/>
    <mergeCell ref="F2:J2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</mergeCells>
  <pageMargins left="0.393055555555556" right="0.196527777777778" top="0.409027777777778" bottom="0.2125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2025-10-23T07:24:26Z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10A65F84FA2F4433B747ED872B1862FF_13</vt:lpwstr>
  </property>
  <property fmtid="{D5CDD505-2E9C-101B-9397-08002B2CF9AE}" pid="3" name="KSOProductBuildVer">
    <vt:lpwstr>2052-12.1.0.23125</vt:lpwstr>
  </property>
</Properties>
</file>