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(2)'!$A$1:$S$62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<sst xmlns="http://schemas.openxmlformats.org/spreadsheetml/2006/main" count="108" uniqueCount="55">
  <si>
    <t>申购合同</t>
  </si>
  <si>
    <t>供方：上海汭洐</t>
  </si>
  <si>
    <t>合同标号：</t>
  </si>
  <si>
    <t>WSJ20251023-1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</si>
  <si>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</si>
  <si>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</si>
  <si>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</si>
  <si>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</si>
  <si>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</si>
  <si>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2025-11-5</t>
  </si>
  <si>
    <t>客户</t>
  </si>
  <si>
    <t>款号</t>
  </si>
  <si>
    <t>PO</t>
  </si>
  <si>
    <t>货品名</t>
  </si>
  <si>
    <t>内容</t>
  </si>
  <si>
    <t>订单数</t>
  </si>
  <si>
    <t>码数</t>
  </si>
  <si>
    <t>需订数量</t>
  </si>
  <si>
    <t>损耗</t>
  </si>
  <si>
    <t>利丰</t>
  </si>
  <si>
    <t>038571</t>
  </si>
  <si>
    <t>1539950</t>
  </si>
  <si>
    <t>帆布吊牌</t>
  </si>
  <si>
    <t>SLIM BOYFRIEND</t>
  </si>
  <si>
    <t>配001绳仔</t>
  </si>
  <si>
    <t>沙丘</t>
  </si>
  <si>
    <t>944</t>
  </si>
  <si>
    <t>纸质吊牌</t>
  </si>
  <si>
    <t>纸质腰卡</t>
  </si>
  <si>
    <t>Mid Rise</t>
  </si>
  <si>
    <t>帆布后袋牌</t>
  </si>
  <si>
    <t>ANKLE LENGTH</t>
  </si>
  <si>
    <t>1546739</t>
  </si>
  <si>
    <t>736</t>
  </si>
  <si>
    <t>1545321</t>
  </si>
  <si>
    <t>品蓝</t>
  </si>
  <si>
    <t>317</t>
  </si>
  <si>
    <t>1545825</t>
  </si>
  <si>
    <t>绿洲蓝</t>
  </si>
  <si>
    <t>826</t>
  </si>
  <si>
    <t>1545817</t>
  </si>
  <si>
    <t>急蓝</t>
  </si>
  <si>
    <t>823</t>
  </si>
  <si>
    <t>深蓝</t>
  </si>
  <si>
    <t>829</t>
  </si>
  <si>
    <t>合计</t>
  </si>
  <si>
    <t>备注</t>
  </si>
  <si>
    <t>跟图稿背面有标志的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</si>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</sst>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0" applyNumberFormat="0" applyFill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42" applyNumberFormat="0" applyAlignment="0" applyProtection="0">
      <alignment vertical="center"/>
    </xf>
    <xf numFmtId="0" fontId="19" fillId="7" borderId="43" applyNumberFormat="0" applyAlignment="0" applyProtection="0">
      <alignment vertical="center"/>
    </xf>
    <xf numFmtId="0" fontId="20" fillId="7" borderId="42" applyNumberFormat="0" applyAlignment="0" applyProtection="0">
      <alignment vertical="center"/>
    </xf>
    <xf numFmtId="0" fontId="21" fillId="8" borderId="44" applyNumberFormat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1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2" borderId="18" xfId="0" applyFont="1" applyFill="1" applyBorder="1">
      <alignment vertical="center"/>
    </xf>
    <xf numFmtId="0" fontId="3" fillId="2" borderId="13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9" xfId="49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vertical="center"/>
    </xf>
    <xf numFmtId="0" fontId="7" fillId="2" borderId="13" xfId="0" applyNumberFormat="1" applyFont="1" applyFill="1" applyBorder="1" applyAlignment="1">
      <alignment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>
      <alignment vertical="center"/>
    </xf>
    <xf numFmtId="0" fontId="3" fillId="2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2" borderId="21" xfId="49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21" xfId="5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49" fontId="4" fillId="0" borderId="15" xfId="50" applyNumberFormat="1" applyFont="1" applyFill="1" applyBorder="1" applyAlignment="1">
      <alignment vertical="center" wrapText="1" shrinkToFit="1"/>
    </xf>
    <xf numFmtId="0" fontId="5" fillId="2" borderId="24" xfId="51" applyFont="1" applyFill="1" applyBorder="1" applyAlignment="1">
      <alignment vertical="center"/>
    </xf>
    <xf numFmtId="0" fontId="2" fillId="2" borderId="23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vertical="center"/>
    </xf>
    <xf numFmtId="0" fontId="3" fillId="4" borderId="25" xfId="0" applyFont="1" applyFill="1" applyBorder="1">
      <alignment vertical="center"/>
    </xf>
    <xf numFmtId="0" fontId="3" fillId="4" borderId="2" xfId="0" applyFont="1" applyFill="1" applyBorder="1">
      <alignment vertical="center"/>
    </xf>
    <xf numFmtId="49" fontId="4" fillId="4" borderId="26" xfId="50" applyNumberFormat="1" applyFont="1" applyFill="1" applyBorder="1" applyAlignment="1">
      <alignment vertical="center" wrapText="1" shrinkToFit="1"/>
    </xf>
    <xf numFmtId="0" fontId="5" fillId="4" borderId="27" xfId="49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0" borderId="28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31" xfId="0" applyFont="1" applyFill="1" applyBorder="1">
      <alignment vertical="center"/>
    </xf>
    <xf numFmtId="0" fontId="3" fillId="2" borderId="6" xfId="0" applyFont="1" applyFill="1" applyBorder="1">
      <alignment vertical="center"/>
    </xf>
    <xf numFmtId="49" fontId="4" fillId="0" borderId="26" xfId="50" applyNumberFormat="1" applyFont="1" applyFill="1" applyBorder="1" applyAlignment="1">
      <alignment vertical="center" wrapText="1" shrinkToFit="1"/>
    </xf>
    <xf numFmtId="0" fontId="5" fillId="2" borderId="32" xfId="51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/>
    </xf>
    <xf numFmtId="0" fontId="7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7" fillId="0" borderId="1" xfId="0" applyFont="1" applyBorder="1">
      <alignment vertical="center"/>
    </xf>
    <xf numFmtId="0" fontId="3" fillId="3" borderId="3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33" xfId="0" applyFont="1" applyFill="1" applyBorder="1">
      <alignment vertical="center"/>
    </xf>
    <xf numFmtId="0" fontId="7" fillId="0" borderId="3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" fontId="2" fillId="2" borderId="13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23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9" fontId="2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2" fontId="2" fillId="2" borderId="34" xfId="0" applyNumberFormat="1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2" fontId="2" fillId="2" borderId="36" xfId="0" applyNumberFormat="1" applyFont="1" applyFill="1" applyBorder="1" applyAlignment="1">
      <alignment horizontal="center" vertical="center"/>
    </xf>
    <xf numFmtId="9" fontId="8" fillId="3" borderId="15" xfId="0" applyNumberFormat="1" applyFont="1" applyFill="1" applyBorder="1" applyAlignment="1">
      <alignment vertical="center"/>
    </xf>
    <xf numFmtId="2" fontId="2" fillId="2" borderId="35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2" fontId="2" fillId="4" borderId="37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9" fontId="8" fillId="3" borderId="26" xfId="0" applyNumberFormat="1" applyFont="1" applyFill="1" applyBorder="1" applyAlignment="1">
      <alignment vertical="center"/>
    </xf>
    <xf numFmtId="2" fontId="2" fillId="2" borderId="38" xfId="0" applyNumberFormat="1" applyFont="1" applyFill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2" borderId="13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1269365</xdr:colOff>
      <xdr:row>35</xdr:row>
      <xdr:rowOff>150495</xdr:rowOff>
    </xdr:from>
    <xdr:to>
      <xdr:col>17</xdr:col>
      <xdr:colOff>421640</xdr:colOff>
      <xdr:row>62</xdr:row>
      <xdr:rowOff>43180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6470" y="8578850"/>
          <a:ext cx="8611870" cy="4850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7"/>
  <sheetViews>
    <sheetView tabSelected="1" view="pageBreakPreview" zoomScale="70" zoomScaleNormal="100" topLeftCell="A4" workbookViewId="0">
      <selection activeCell="A32" sqref="$A32:$XFD32"/>
    </sheetView>
  </sheetViews>
  <sheetFormatPr defaultColWidth="9" defaultRowHeight="14.4"/>
  <cols>
    <col min="1" max="1" width="10.5" customWidth="1"/>
    <col min="2" max="2" width="12" customWidth="1"/>
    <col min="3" max="3" width="11.25" style="1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6.25" style="2" customWidth="1"/>
    <col min="18" max="18" width="9.75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5" t="s">
        <v>1</v>
      </c>
      <c r="B2" s="6"/>
      <c r="C2" s="7"/>
      <c r="D2" s="6"/>
      <c r="E2" s="5"/>
      <c r="F2" s="8"/>
      <c r="G2" s="8"/>
      <c r="H2" s="5" t="s">
        <v>2</v>
      </c>
      <c r="I2" s="8"/>
      <c r="J2" s="8" t="s">
        <v>3</v>
      </c>
      <c r="K2" s="8"/>
      <c r="L2" s="8"/>
      <c r="M2" s="8"/>
      <c r="N2" s="8"/>
      <c r="O2" s="8"/>
      <c r="P2" s="85"/>
      <c r="Q2" s="85"/>
      <c r="R2" s="85"/>
      <c r="S2" s="98"/>
    </row>
    <row r="3" ht="18.95" customHeight="1" spans="1:19">
      <c r="A3" s="9" t="s">
        <v>4</v>
      </c>
      <c r="B3" s="9"/>
      <c r="C3" s="10"/>
      <c r="D3" s="9"/>
      <c r="E3" s="9"/>
      <c r="F3" s="11"/>
      <c r="G3" s="11"/>
      <c r="H3" s="9" t="s">
        <v>5</v>
      </c>
      <c r="I3" s="11" t="s">
        <v>6</v>
      </c>
      <c r="J3" s="11"/>
      <c r="K3" s="11"/>
      <c r="L3" s="11"/>
      <c r="M3" s="11"/>
      <c r="N3" s="11"/>
      <c r="O3" s="11"/>
      <c r="P3" s="86"/>
      <c r="Q3" s="99"/>
      <c r="R3" s="99"/>
      <c r="S3" s="100"/>
    </row>
    <row r="4" ht="18.95" customHeight="1" spans="1:19">
      <c r="A4" s="12" t="s">
        <v>7</v>
      </c>
      <c r="B4" s="12"/>
      <c r="C4" s="13"/>
      <c r="D4" s="12"/>
      <c r="E4" s="12"/>
      <c r="F4" s="14"/>
      <c r="G4" s="15"/>
      <c r="H4" s="16" t="s">
        <v>8</v>
      </c>
      <c r="I4" s="87"/>
      <c r="J4" s="88">
        <v>45953</v>
      </c>
      <c r="K4" s="88"/>
      <c r="L4" s="88"/>
      <c r="M4" s="89"/>
      <c r="N4" s="89"/>
      <c r="O4" s="89"/>
      <c r="P4" s="87" t="s">
        <v>9</v>
      </c>
      <c r="Q4" s="87"/>
      <c r="R4" s="87"/>
      <c r="S4" s="101"/>
    </row>
    <row r="5" ht="18.95" customHeight="1" spans="1:19">
      <c r="A5" s="17" t="s">
        <v>10</v>
      </c>
      <c r="B5" s="18" t="s">
        <v>11</v>
      </c>
      <c r="C5" s="19" t="s">
        <v>12</v>
      </c>
      <c r="D5" s="18" t="s">
        <v>13</v>
      </c>
      <c r="E5" s="20" t="s">
        <v>14</v>
      </c>
      <c r="F5" s="21" t="s">
        <v>15</v>
      </c>
      <c r="G5" s="22" t="s">
        <v>16</v>
      </c>
      <c r="H5" s="22"/>
      <c r="I5" s="22"/>
      <c r="J5" s="22"/>
      <c r="K5" s="22"/>
      <c r="L5" s="22"/>
      <c r="M5" s="22"/>
      <c r="N5" s="22"/>
      <c r="O5" s="22"/>
      <c r="P5" s="18" t="s">
        <v>17</v>
      </c>
      <c r="Q5" s="22" t="s">
        <v>18</v>
      </c>
      <c r="R5" s="22"/>
      <c r="S5" s="102"/>
    </row>
    <row r="6" ht="15" customHeight="1" spans="1:19">
      <c r="A6" s="23"/>
      <c r="B6" s="24"/>
      <c r="C6" s="25"/>
      <c r="D6" s="24"/>
      <c r="E6" s="26"/>
      <c r="F6" s="27"/>
      <c r="G6" s="24">
        <v>4</v>
      </c>
      <c r="H6" s="24">
        <v>6</v>
      </c>
      <c r="I6" s="24">
        <v>8</v>
      </c>
      <c r="J6" s="24">
        <v>9</v>
      </c>
      <c r="K6" s="24">
        <v>10</v>
      </c>
      <c r="L6" s="24">
        <v>11</v>
      </c>
      <c r="M6" s="24">
        <v>12</v>
      </c>
      <c r="N6" s="24">
        <v>14</v>
      </c>
      <c r="O6" s="24">
        <v>16</v>
      </c>
      <c r="P6" s="24"/>
      <c r="Q6" s="103"/>
      <c r="R6" s="103"/>
      <c r="S6" s="104"/>
    </row>
    <row r="7" ht="19" customHeight="1" spans="1:19">
      <c r="A7" s="28" t="s">
        <v>19</v>
      </c>
      <c r="B7" s="125" t="s">
        <v>20</v>
      </c>
      <c r="C7" s="30" t="s">
        <v>21</v>
      </c>
      <c r="D7" s="31" t="s">
        <v>22</v>
      </c>
      <c r="E7" s="32" t="s">
        <v>23</v>
      </c>
      <c r="F7" s="33">
        <v>4350</v>
      </c>
      <c r="G7" s="34"/>
      <c r="H7" s="35" t="s">
        <v>24</v>
      </c>
      <c r="I7" s="35"/>
      <c r="J7" s="35"/>
      <c r="K7" s="35"/>
      <c r="L7" s="35"/>
      <c r="M7" s="35"/>
      <c r="N7" s="35"/>
      <c r="O7" s="35"/>
      <c r="P7" s="90"/>
      <c r="Q7" s="105"/>
      <c r="R7" s="106"/>
      <c r="S7" s="107"/>
    </row>
    <row r="8" ht="19" customHeight="1" spans="1:19">
      <c r="A8" s="36"/>
      <c r="B8" s="37" t="s">
        <v>25</v>
      </c>
      <c r="C8" s="38" t="s">
        <v>26</v>
      </c>
      <c r="D8" s="39" t="s">
        <v>27</v>
      </c>
      <c r="E8" s="40">
        <v>10</v>
      </c>
      <c r="F8" s="41"/>
      <c r="G8" s="42"/>
      <c r="H8" s="43"/>
      <c r="I8" s="43"/>
      <c r="J8" s="43"/>
      <c r="K8" s="43"/>
      <c r="L8" s="43"/>
      <c r="M8" s="43"/>
      <c r="N8" s="43"/>
      <c r="O8" s="43"/>
      <c r="P8" s="90">
        <f>F7*1.018</f>
        <v>4428.3</v>
      </c>
      <c r="Q8" s="108"/>
      <c r="R8" s="109"/>
      <c r="S8" s="110"/>
    </row>
    <row r="9" ht="19" customHeight="1" spans="1:19">
      <c r="A9" s="36"/>
      <c r="B9" s="37"/>
      <c r="C9" s="38"/>
      <c r="D9" s="44" t="s">
        <v>28</v>
      </c>
      <c r="E9" s="45" t="s">
        <v>29</v>
      </c>
      <c r="F9" s="41"/>
      <c r="G9" s="46"/>
      <c r="H9" s="46">
        <v>370</v>
      </c>
      <c r="I9" s="46">
        <v>687</v>
      </c>
      <c r="J9" s="46">
        <v>368</v>
      </c>
      <c r="K9" s="46">
        <v>764</v>
      </c>
      <c r="L9" s="46">
        <v>466</v>
      </c>
      <c r="M9" s="46">
        <v>830</v>
      </c>
      <c r="N9" s="46">
        <v>571</v>
      </c>
      <c r="O9" s="46">
        <v>374</v>
      </c>
      <c r="P9" s="91">
        <f>SUM(G9:O9)</f>
        <v>4430</v>
      </c>
      <c r="Q9" s="108"/>
      <c r="R9" s="46"/>
      <c r="S9" s="110"/>
    </row>
    <row r="10" ht="19" customHeight="1" spans="1:19">
      <c r="A10" s="47"/>
      <c r="B10" s="48"/>
      <c r="C10" s="49"/>
      <c r="D10" s="50" t="s">
        <v>30</v>
      </c>
      <c r="E10" s="51" t="s">
        <v>31</v>
      </c>
      <c r="F10" s="52"/>
      <c r="G10" s="46"/>
      <c r="H10" s="46"/>
      <c r="I10" s="46"/>
      <c r="J10" s="46"/>
      <c r="K10" s="46"/>
      <c r="L10" s="46"/>
      <c r="M10" s="46"/>
      <c r="N10" s="46"/>
      <c r="O10" s="46"/>
      <c r="P10" s="92"/>
      <c r="Q10" s="111"/>
      <c r="R10" s="96"/>
      <c r="S10" s="112"/>
    </row>
    <row r="11" ht="19" customHeight="1" spans="1:19">
      <c r="A11" s="53"/>
      <c r="B11" s="54"/>
      <c r="C11" s="55"/>
      <c r="D11" s="56"/>
      <c r="E11" s="57"/>
      <c r="F11" s="58"/>
      <c r="G11" s="59"/>
      <c r="H11" s="60"/>
      <c r="I11" s="60"/>
      <c r="J11" s="60"/>
      <c r="K11" s="60"/>
      <c r="L11" s="60"/>
      <c r="M11" s="60"/>
      <c r="N11" s="60"/>
      <c r="O11" s="60"/>
      <c r="P11" s="93"/>
      <c r="Q11" s="113"/>
      <c r="R11" s="114"/>
      <c r="S11" s="115"/>
    </row>
    <row r="12" ht="18.95" customHeight="1" spans="1:19">
      <c r="A12" s="17" t="s">
        <v>10</v>
      </c>
      <c r="B12" s="18" t="s">
        <v>11</v>
      </c>
      <c r="C12" s="19" t="s">
        <v>12</v>
      </c>
      <c r="D12" s="18" t="s">
        <v>13</v>
      </c>
      <c r="E12" s="20" t="s">
        <v>14</v>
      </c>
      <c r="F12" s="21" t="s">
        <v>15</v>
      </c>
      <c r="G12" s="22" t="s">
        <v>16</v>
      </c>
      <c r="H12" s="22"/>
      <c r="I12" s="22"/>
      <c r="J12" s="22"/>
      <c r="K12" s="22"/>
      <c r="L12" s="22"/>
      <c r="M12" s="22"/>
      <c r="N12" s="22"/>
      <c r="O12" s="22"/>
      <c r="P12" s="18" t="s">
        <v>17</v>
      </c>
      <c r="Q12" s="22" t="s">
        <v>18</v>
      </c>
      <c r="R12" s="22"/>
      <c r="S12" s="102"/>
    </row>
    <row r="13" ht="15" customHeight="1" spans="1:19">
      <c r="A13" s="23"/>
      <c r="B13" s="24"/>
      <c r="C13" s="25"/>
      <c r="D13" s="24"/>
      <c r="E13" s="26"/>
      <c r="F13" s="27"/>
      <c r="G13" s="24">
        <v>18</v>
      </c>
      <c r="H13" s="24">
        <v>20</v>
      </c>
      <c r="I13" s="24">
        <v>22</v>
      </c>
      <c r="J13" s="24">
        <v>24</v>
      </c>
      <c r="K13" s="24"/>
      <c r="L13" s="24"/>
      <c r="M13" s="24"/>
      <c r="N13" s="24"/>
      <c r="O13" s="24"/>
      <c r="P13" s="24"/>
      <c r="Q13" s="103"/>
      <c r="R13" s="103"/>
      <c r="S13" s="104"/>
    </row>
    <row r="14" ht="15" customHeight="1" spans="1:19">
      <c r="A14" s="61"/>
      <c r="B14" s="62"/>
      <c r="C14" s="63"/>
      <c r="D14" s="64"/>
      <c r="E14" s="65"/>
      <c r="F14" s="66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116"/>
      <c r="R14" s="116"/>
      <c r="S14" s="117"/>
    </row>
    <row r="15" ht="19" customHeight="1" spans="1:19">
      <c r="A15" s="28" t="s">
        <v>19</v>
      </c>
      <c r="B15" s="37">
        <v>173253</v>
      </c>
      <c r="C15" s="38" t="s">
        <v>32</v>
      </c>
      <c r="D15" s="39" t="s">
        <v>27</v>
      </c>
      <c r="E15" s="40">
        <v>10</v>
      </c>
      <c r="F15" s="41">
        <v>300</v>
      </c>
      <c r="G15" s="42"/>
      <c r="H15" s="35" t="s">
        <v>24</v>
      </c>
      <c r="I15" s="35"/>
      <c r="J15" s="35"/>
      <c r="K15" s="35"/>
      <c r="L15" s="35"/>
      <c r="M15" s="35"/>
      <c r="N15" s="35"/>
      <c r="O15" s="35"/>
      <c r="P15" s="90">
        <f>F15*1.02</f>
        <v>306</v>
      </c>
      <c r="Q15" s="108"/>
      <c r="R15" s="109"/>
      <c r="S15" s="110"/>
    </row>
    <row r="16" ht="19" customHeight="1" spans="1:19">
      <c r="A16" s="36"/>
      <c r="B16" s="37"/>
      <c r="C16" s="38" t="s">
        <v>33</v>
      </c>
      <c r="D16" s="44" t="s">
        <v>28</v>
      </c>
      <c r="E16" s="45" t="s">
        <v>29</v>
      </c>
      <c r="F16" s="41"/>
      <c r="G16" s="46">
        <v>135</v>
      </c>
      <c r="H16" s="46">
        <v>171</v>
      </c>
      <c r="I16" s="46"/>
      <c r="J16" s="46"/>
      <c r="K16" s="46"/>
      <c r="L16" s="46"/>
      <c r="M16" s="46"/>
      <c r="N16" s="46"/>
      <c r="O16" s="46"/>
      <c r="P16" s="91">
        <f>SUM(G16:O16)</f>
        <v>306</v>
      </c>
      <c r="Q16" s="108"/>
      <c r="R16" s="46"/>
      <c r="S16" s="110"/>
    </row>
    <row r="17" ht="19" customHeight="1" spans="1:19">
      <c r="A17" s="67"/>
      <c r="B17" s="68"/>
      <c r="C17" s="69"/>
      <c r="D17" s="70" t="s">
        <v>30</v>
      </c>
      <c r="E17" s="71" t="s">
        <v>31</v>
      </c>
      <c r="F17" s="72"/>
      <c r="G17" s="46"/>
      <c r="H17" s="46"/>
      <c r="I17" s="94"/>
      <c r="J17" s="94"/>
      <c r="K17" s="94"/>
      <c r="L17" s="94"/>
      <c r="M17" s="94"/>
      <c r="N17" s="94"/>
      <c r="O17" s="94"/>
      <c r="P17" s="95"/>
      <c r="Q17" s="118"/>
      <c r="R17" s="94"/>
      <c r="S17" s="119"/>
    </row>
    <row r="18" ht="19" customHeight="1" spans="1:19">
      <c r="A18" s="28" t="s">
        <v>19</v>
      </c>
      <c r="B18" s="29">
        <v>173255</v>
      </c>
      <c r="C18" s="30" t="s">
        <v>34</v>
      </c>
      <c r="D18" s="31" t="s">
        <v>22</v>
      </c>
      <c r="E18" s="32" t="s">
        <v>23</v>
      </c>
      <c r="F18" s="33">
        <v>170</v>
      </c>
      <c r="G18" s="34"/>
      <c r="H18" s="35" t="s">
        <v>24</v>
      </c>
      <c r="I18" s="35"/>
      <c r="J18" s="35"/>
      <c r="K18" s="35"/>
      <c r="L18" s="35"/>
      <c r="M18" s="35"/>
      <c r="N18" s="35"/>
      <c r="O18" s="35"/>
      <c r="P18" s="90"/>
      <c r="Q18" s="105"/>
      <c r="R18" s="106"/>
      <c r="S18" s="107"/>
    </row>
    <row r="19" ht="19" customHeight="1" spans="1:19">
      <c r="A19" s="36"/>
      <c r="B19" s="37" t="s">
        <v>35</v>
      </c>
      <c r="C19" s="38" t="s">
        <v>36</v>
      </c>
      <c r="D19" s="39" t="s">
        <v>27</v>
      </c>
      <c r="E19" s="40">
        <v>10</v>
      </c>
      <c r="F19" s="41"/>
      <c r="G19" s="42"/>
      <c r="H19" s="43"/>
      <c r="I19" s="43"/>
      <c r="J19" s="43"/>
      <c r="K19" s="43"/>
      <c r="L19" s="43"/>
      <c r="M19" s="43"/>
      <c r="N19" s="43"/>
      <c r="O19" s="43"/>
      <c r="P19" s="90">
        <f>F18*1.018</f>
        <v>173.06</v>
      </c>
      <c r="Q19" s="108"/>
      <c r="R19" s="109"/>
      <c r="S19" s="110"/>
    </row>
    <row r="20" ht="19" customHeight="1" spans="1:19">
      <c r="A20" s="36"/>
      <c r="B20" s="37"/>
      <c r="C20" s="38"/>
      <c r="D20" s="44" t="s">
        <v>28</v>
      </c>
      <c r="E20" s="45" t="s">
        <v>29</v>
      </c>
      <c r="F20" s="41"/>
      <c r="G20" s="46">
        <v>85</v>
      </c>
      <c r="H20" s="46">
        <v>46</v>
      </c>
      <c r="I20" s="46">
        <v>26</v>
      </c>
      <c r="J20" s="46">
        <v>14</v>
      </c>
      <c r="K20" s="46"/>
      <c r="L20" s="46"/>
      <c r="M20" s="46"/>
      <c r="N20" s="46"/>
      <c r="O20" s="46"/>
      <c r="P20" s="91">
        <f>SUM(G20:O20)</f>
        <v>171</v>
      </c>
      <c r="Q20" s="108"/>
      <c r="R20" s="46"/>
      <c r="S20" s="110"/>
    </row>
    <row r="21" ht="19" customHeight="1" spans="1:19">
      <c r="A21" s="47"/>
      <c r="B21" s="48"/>
      <c r="C21" s="49"/>
      <c r="D21" s="50" t="s">
        <v>30</v>
      </c>
      <c r="E21" s="51" t="s">
        <v>31</v>
      </c>
      <c r="F21" s="52"/>
      <c r="G21" s="46"/>
      <c r="H21" s="46"/>
      <c r="I21" s="46"/>
      <c r="J21" s="46"/>
      <c r="K21" s="96"/>
      <c r="L21" s="96"/>
      <c r="M21" s="96"/>
      <c r="N21" s="96"/>
      <c r="O21" s="96"/>
      <c r="P21" s="92"/>
      <c r="Q21" s="111"/>
      <c r="R21" s="96"/>
      <c r="S21" s="112"/>
    </row>
    <row r="22" ht="19" customHeight="1" spans="1:19">
      <c r="A22" s="28" t="s">
        <v>19</v>
      </c>
      <c r="B22" s="29">
        <v>173254</v>
      </c>
      <c r="C22" s="30" t="s">
        <v>37</v>
      </c>
      <c r="D22" s="31" t="s">
        <v>22</v>
      </c>
      <c r="E22" s="32" t="s">
        <v>23</v>
      </c>
      <c r="F22" s="33">
        <v>300</v>
      </c>
      <c r="G22" s="34"/>
      <c r="H22" s="35" t="s">
        <v>24</v>
      </c>
      <c r="I22" s="35"/>
      <c r="J22" s="35"/>
      <c r="K22" s="35"/>
      <c r="L22" s="35"/>
      <c r="M22" s="35"/>
      <c r="N22" s="35"/>
      <c r="O22" s="35"/>
      <c r="P22" s="90"/>
      <c r="Q22" s="105"/>
      <c r="R22" s="106"/>
      <c r="S22" s="107"/>
    </row>
    <row r="23" ht="19" customHeight="1" spans="1:19">
      <c r="A23" s="36"/>
      <c r="B23" s="37" t="s">
        <v>38</v>
      </c>
      <c r="C23" s="38" t="s">
        <v>39</v>
      </c>
      <c r="D23" s="39" t="s">
        <v>27</v>
      </c>
      <c r="E23" s="40">
        <v>10</v>
      </c>
      <c r="F23" s="41"/>
      <c r="G23" s="42"/>
      <c r="H23" s="43"/>
      <c r="I23" s="43"/>
      <c r="J23" s="43"/>
      <c r="K23" s="43"/>
      <c r="L23" s="43"/>
      <c r="M23" s="43"/>
      <c r="N23" s="43"/>
      <c r="O23" s="43"/>
      <c r="P23" s="90">
        <f>F22*1.018</f>
        <v>305.4</v>
      </c>
      <c r="Q23" s="108"/>
      <c r="R23" s="109"/>
      <c r="S23" s="110"/>
    </row>
    <row r="24" ht="19" customHeight="1" spans="1:19">
      <c r="A24" s="36"/>
      <c r="B24" s="37"/>
      <c r="C24" s="38"/>
      <c r="D24" s="44" t="s">
        <v>28</v>
      </c>
      <c r="E24" s="45" t="s">
        <v>29</v>
      </c>
      <c r="F24" s="41"/>
      <c r="G24" s="46">
        <v>169</v>
      </c>
      <c r="H24" s="46">
        <v>125</v>
      </c>
      <c r="I24" s="46">
        <v>8</v>
      </c>
      <c r="J24" s="46">
        <v>3</v>
      </c>
      <c r="K24" s="46"/>
      <c r="L24" s="46"/>
      <c r="M24" s="46"/>
      <c r="N24" s="46"/>
      <c r="O24" s="46"/>
      <c r="P24" s="91">
        <f>SUM(G24:O24)</f>
        <v>305</v>
      </c>
      <c r="Q24" s="108"/>
      <c r="R24" s="46"/>
      <c r="S24" s="110"/>
    </row>
    <row r="25" ht="19" customHeight="1" spans="1:19">
      <c r="A25" s="47"/>
      <c r="B25" s="48"/>
      <c r="C25" s="49"/>
      <c r="D25" s="50" t="s">
        <v>30</v>
      </c>
      <c r="E25" s="51" t="s">
        <v>31</v>
      </c>
      <c r="F25" s="52"/>
      <c r="G25" s="46"/>
      <c r="H25" s="46"/>
      <c r="I25" s="46"/>
      <c r="J25" s="46"/>
      <c r="K25" s="96"/>
      <c r="L25" s="96"/>
      <c r="M25" s="96"/>
      <c r="N25" s="96"/>
      <c r="O25" s="96"/>
      <c r="P25" s="92"/>
      <c r="Q25" s="111"/>
      <c r="R25" s="96"/>
      <c r="S25" s="112"/>
    </row>
    <row r="26" ht="19" customHeight="1" spans="1:19">
      <c r="A26" s="28" t="s">
        <v>19</v>
      </c>
      <c r="B26" s="29">
        <v>173254</v>
      </c>
      <c r="C26" s="30" t="s">
        <v>40</v>
      </c>
      <c r="D26" s="31" t="s">
        <v>22</v>
      </c>
      <c r="E26" s="32" t="s">
        <v>23</v>
      </c>
      <c r="F26" s="33">
        <v>300</v>
      </c>
      <c r="G26" s="34"/>
      <c r="H26" s="35" t="s">
        <v>24</v>
      </c>
      <c r="I26" s="35"/>
      <c r="J26" s="35"/>
      <c r="K26" s="35"/>
      <c r="L26" s="35"/>
      <c r="M26" s="35"/>
      <c r="N26" s="35"/>
      <c r="O26" s="35"/>
      <c r="P26" s="90"/>
      <c r="Q26" s="105"/>
      <c r="R26" s="106"/>
      <c r="S26" s="107"/>
    </row>
    <row r="27" ht="19" customHeight="1" spans="1:19">
      <c r="A27" s="36"/>
      <c r="B27" s="37" t="s">
        <v>41</v>
      </c>
      <c r="C27" s="38" t="s">
        <v>42</v>
      </c>
      <c r="D27" s="39" t="s">
        <v>27</v>
      </c>
      <c r="E27" s="40">
        <v>10</v>
      </c>
      <c r="F27" s="41"/>
      <c r="G27" s="42"/>
      <c r="H27" s="43"/>
      <c r="I27" s="43"/>
      <c r="J27" s="43"/>
      <c r="K27" s="43"/>
      <c r="L27" s="43"/>
      <c r="M27" s="43"/>
      <c r="N27" s="43"/>
      <c r="O27" s="43"/>
      <c r="P27" s="90">
        <f>F26*1.018</f>
        <v>305.4</v>
      </c>
      <c r="Q27" s="108"/>
      <c r="R27" s="109"/>
      <c r="S27" s="110"/>
    </row>
    <row r="28" ht="19" customHeight="1" spans="1:19">
      <c r="A28" s="36"/>
      <c r="B28" s="37"/>
      <c r="C28" s="38"/>
      <c r="D28" s="44" t="s">
        <v>28</v>
      </c>
      <c r="E28" s="45" t="s">
        <v>29</v>
      </c>
      <c r="F28" s="41"/>
      <c r="G28" s="46">
        <v>171</v>
      </c>
      <c r="H28" s="46">
        <v>83</v>
      </c>
      <c r="I28" s="46">
        <v>32</v>
      </c>
      <c r="J28" s="46">
        <v>18</v>
      </c>
      <c r="K28" s="46"/>
      <c r="L28" s="46"/>
      <c r="M28" s="46"/>
      <c r="N28" s="46"/>
      <c r="O28" s="46"/>
      <c r="P28" s="91">
        <f>SUM(G28:O28)</f>
        <v>304</v>
      </c>
      <c r="Q28" s="108"/>
      <c r="R28" s="46"/>
      <c r="S28" s="110"/>
    </row>
    <row r="29" ht="19" customHeight="1" spans="1:19">
      <c r="A29" s="47"/>
      <c r="B29" s="48"/>
      <c r="C29" s="49"/>
      <c r="D29" s="50" t="s">
        <v>30</v>
      </c>
      <c r="E29" s="51" t="s">
        <v>31</v>
      </c>
      <c r="F29" s="52"/>
      <c r="G29" s="46"/>
      <c r="H29" s="46"/>
      <c r="I29" s="46"/>
      <c r="J29" s="46"/>
      <c r="K29" s="96"/>
      <c r="L29" s="96"/>
      <c r="M29" s="96"/>
      <c r="N29" s="96"/>
      <c r="O29" s="96"/>
      <c r="P29" s="92"/>
      <c r="Q29" s="111"/>
      <c r="R29" s="96"/>
      <c r="S29" s="112"/>
    </row>
    <row r="30" ht="19" customHeight="1" spans="1:19">
      <c r="A30" s="28" t="s">
        <v>19</v>
      </c>
      <c r="B30" s="29">
        <v>173254</v>
      </c>
      <c r="C30" s="30" t="s">
        <v>37</v>
      </c>
      <c r="D30" s="31" t="s">
        <v>22</v>
      </c>
      <c r="E30" s="32" t="s">
        <v>23</v>
      </c>
      <c r="F30" s="33">
        <v>301</v>
      </c>
      <c r="G30" s="34"/>
      <c r="H30" s="35" t="s">
        <v>24</v>
      </c>
      <c r="I30" s="35"/>
      <c r="J30" s="35"/>
      <c r="K30" s="35"/>
      <c r="L30" s="35"/>
      <c r="M30" s="35"/>
      <c r="N30" s="35"/>
      <c r="O30" s="35"/>
      <c r="P30" s="90"/>
      <c r="Q30" s="105"/>
      <c r="R30" s="106"/>
      <c r="S30" s="107"/>
    </row>
    <row r="31" ht="19" customHeight="1" spans="1:19">
      <c r="A31" s="36"/>
      <c r="B31" s="37" t="s">
        <v>43</v>
      </c>
      <c r="C31" s="38" t="s">
        <v>44</v>
      </c>
      <c r="D31" s="39" t="s">
        <v>27</v>
      </c>
      <c r="E31" s="40">
        <v>10</v>
      </c>
      <c r="F31" s="41"/>
      <c r="G31" s="42"/>
      <c r="H31" s="43"/>
      <c r="I31" s="43"/>
      <c r="J31" s="43"/>
      <c r="K31" s="43"/>
      <c r="L31" s="43"/>
      <c r="M31" s="43"/>
      <c r="N31" s="43"/>
      <c r="O31" s="43"/>
      <c r="P31" s="90">
        <f>F30*1.018</f>
        <v>306.418</v>
      </c>
      <c r="Q31" s="108"/>
      <c r="R31" s="109"/>
      <c r="S31" s="110"/>
    </row>
    <row r="32" ht="19" customHeight="1" spans="1:19">
      <c r="A32" s="36"/>
      <c r="B32" s="37"/>
      <c r="C32" s="38"/>
      <c r="D32" s="44" t="s">
        <v>28</v>
      </c>
      <c r="E32" s="45" t="s">
        <v>29</v>
      </c>
      <c r="F32" s="41"/>
      <c r="G32" s="46">
        <v>196</v>
      </c>
      <c r="H32" s="46">
        <v>86</v>
      </c>
      <c r="I32" s="46">
        <v>24</v>
      </c>
      <c r="J32" s="46">
        <v>0</v>
      </c>
      <c r="K32" s="46"/>
      <c r="L32" s="46"/>
      <c r="M32" s="46"/>
      <c r="N32" s="46"/>
      <c r="O32" s="46"/>
      <c r="P32" s="91">
        <f>SUM(G32:O32)</f>
        <v>306</v>
      </c>
      <c r="Q32" s="108"/>
      <c r="R32" s="46"/>
      <c r="S32" s="110"/>
    </row>
    <row r="33" ht="19" customHeight="1" spans="1:19">
      <c r="A33" s="47"/>
      <c r="B33" s="48"/>
      <c r="C33" s="49"/>
      <c r="D33" s="50" t="s">
        <v>30</v>
      </c>
      <c r="E33" s="51" t="s">
        <v>31</v>
      </c>
      <c r="F33" s="52"/>
      <c r="G33" s="46"/>
      <c r="H33" s="46"/>
      <c r="I33" s="46"/>
      <c r="J33" s="46"/>
      <c r="K33" s="96"/>
      <c r="L33" s="96"/>
      <c r="M33" s="96"/>
      <c r="N33" s="96"/>
      <c r="O33" s="96"/>
      <c r="P33" s="92"/>
      <c r="Q33" s="111"/>
      <c r="R33" s="96"/>
      <c r="S33" s="112"/>
    </row>
    <row r="34" ht="15.95" customHeight="1" spans="1:19">
      <c r="A34" s="73" t="s">
        <v>45</v>
      </c>
      <c r="B34" s="73"/>
      <c r="C34" s="74"/>
      <c r="D34" s="75"/>
      <c r="E34" s="8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97"/>
      <c r="Q34" s="85"/>
      <c r="R34" s="85"/>
      <c r="S34" s="120"/>
    </row>
    <row r="35" ht="21" customHeight="1" spans="1:19">
      <c r="A35" s="76" t="s">
        <v>46</v>
      </c>
      <c r="B35" s="77" t="s">
        <v>47</v>
      </c>
      <c r="C35" s="78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121"/>
    </row>
    <row r="36" ht="12" customHeight="1" spans="1:19">
      <c r="A36" s="76" t="s">
        <v>48</v>
      </c>
      <c r="B36" s="76"/>
      <c r="C36" s="80"/>
      <c r="D36" s="81" t="s">
        <v>49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122"/>
      <c r="R36" s="122"/>
      <c r="S36" s="123"/>
    </row>
    <row r="37" ht="12" customHeight="1" spans="1:19">
      <c r="A37" s="76" t="s">
        <v>50</v>
      </c>
      <c r="B37" s="76"/>
      <c r="C37" s="80"/>
      <c r="D37" s="81" t="s">
        <v>51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122"/>
      <c r="R37" s="122"/>
      <c r="S37" s="123"/>
    </row>
    <row r="38" ht="12" customHeight="1" spans="1:19">
      <c r="A38" s="76" t="s">
        <v>52</v>
      </c>
      <c r="B38" s="76"/>
      <c r="C38" s="80"/>
      <c r="D38" s="83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124"/>
    </row>
    <row r="39" ht="12" customHeight="1" spans="1:19">
      <c r="A39" s="76" t="s">
        <v>53</v>
      </c>
      <c r="B39" s="76"/>
      <c r="C39" s="80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124"/>
    </row>
    <row r="40" ht="12" customHeight="1" spans="1:19">
      <c r="A40" s="76" t="s">
        <v>54</v>
      </c>
      <c r="B40" s="76"/>
      <c r="C40" s="80"/>
      <c r="D40" s="83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124"/>
    </row>
    <row r="41" ht="27.95" customHeight="1"/>
    <row r="77" ht="17.4" spans="5:13">
      <c r="E77" s="46"/>
      <c r="F77" s="46"/>
      <c r="G77" s="46"/>
      <c r="H77" s="46"/>
      <c r="I77" s="46"/>
      <c r="J77" s="46"/>
      <c r="K77" s="46"/>
      <c r="L77" s="46"/>
      <c r="M77" s="46"/>
    </row>
  </sheetData>
  <mergeCells count="45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G12:O12"/>
    <mergeCell ref="H15:O15"/>
    <mergeCell ref="H18:O18"/>
    <mergeCell ref="H19:O19"/>
    <mergeCell ref="H22:O22"/>
    <mergeCell ref="H23:O23"/>
    <mergeCell ref="H26:O26"/>
    <mergeCell ref="H27:O27"/>
    <mergeCell ref="H30:O30"/>
    <mergeCell ref="H31:O31"/>
    <mergeCell ref="B35:S35"/>
    <mergeCell ref="D36:S36"/>
    <mergeCell ref="D37:S37"/>
    <mergeCell ref="D38:S38"/>
    <mergeCell ref="D39:S39"/>
    <mergeCell ref="D40:S40"/>
    <mergeCell ref="A5:A6"/>
    <mergeCell ref="A12:A13"/>
    <mergeCell ref="B5:B6"/>
    <mergeCell ref="B12:B13"/>
    <mergeCell ref="C5:C6"/>
    <mergeCell ref="C12:C13"/>
    <mergeCell ref="D5:D6"/>
    <mergeCell ref="D12:D13"/>
    <mergeCell ref="E5:E6"/>
    <mergeCell ref="E12:E13"/>
    <mergeCell ref="F5:F6"/>
    <mergeCell ref="F12:F13"/>
    <mergeCell ref="P5:P6"/>
    <mergeCell ref="P12:P13"/>
    <mergeCell ref="Q5:Q6"/>
    <mergeCell ref="Q12:Q13"/>
    <mergeCell ref="R5:R6"/>
    <mergeCell ref="R12:R13"/>
    <mergeCell ref="S5:S6"/>
    <mergeCell ref="S12:S13"/>
  </mergeCells>
  <pageMargins left="0.160416666666667" right="0.160416666666667" top="0.2125" bottom="0.2125" header="0.511805555555556" footer="0.511805555555556"/>
  <pageSetup paperSize="9" scale="48" orientation="landscape"/>
  <headerFooter/>
  <rowBreaks count="2" manualBreakCount="2">
    <brk id="63" max="18" man="1"/>
    <brk id="7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2025-10-23T09:15:59Z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7331C68D38B043C69382BB8DC4F7499A</vt:lpwstr>
  </property>
</Properties>
</file>