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tabRatio="832" activeTab="1"/>
  </bookViews>
  <sheets>
    <sheet name="订单封面" sheetId="1" r:id="rId1"/>
    <sheet name="配比及港口明细" sheetId="8" r:id="rId2"/>
  </sheets>
  <definedNames>
    <definedName name="_xlnm._FilterDatabase" localSheetId="1" hidden="1">配比及港口明细!$A$3:$AJ$54</definedName>
    <definedName name="_xlnm.Print_Area" localSheetId="0">订单封面!$A$1:$J$14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<sst xmlns="http://schemas.openxmlformats.org/spreadsheetml/2006/main" count="123" uniqueCount="67">
  <si>
    <t>订单封面</t>
  </si>
  <si>
    <t>一、款式图、基本信息</t>
  </si>
  <si>
    <t>款号</t>
  </si>
  <si>
    <t>G5915AX</t>
  </si>
  <si>
    <t>客户</t>
  </si>
  <si>
    <t>DeFacto Perakende Tic. A.S.</t>
  </si>
  <si>
    <t>品名</t>
  </si>
  <si>
    <t>女成人针织休闲长裤</t>
  </si>
  <si>
    <t>总数量</t>
  </si>
  <si>
    <t>工厂</t>
  </si>
  <si>
    <t>江阴广利</t>
  </si>
  <si>
    <t>业务员</t>
  </si>
  <si>
    <t xml:space="preserve">JENNY 秦小吉  </t>
  </si>
  <si>
    <t>交期</t>
  </si>
  <si>
    <t>制单</t>
  </si>
  <si>
    <t>JENNY 秦小吉 2025/9/30</t>
  </si>
  <si>
    <t>二、订单生产明细</t>
  </si>
  <si>
    <t>颜色代号</t>
  </si>
  <si>
    <t>颜色名称</t>
  </si>
  <si>
    <t>S</t>
  </si>
  <si>
    <t>M</t>
  </si>
  <si>
    <t>L</t>
  </si>
  <si>
    <t>XL</t>
  </si>
  <si>
    <t>合计</t>
  </si>
  <si>
    <t>BN91-BROWN</t>
  </si>
  <si>
    <t>裤子： 素色棕色</t>
  </si>
  <si>
    <t>BR248-BORDEAUX</t>
  </si>
  <si>
    <t>裤子： 素色酒红色</t>
  </si>
  <si>
    <t>尺码小计</t>
  </si>
  <si>
    <t>装箱单</t>
  </si>
  <si>
    <t>款号：G5915AX</t>
  </si>
  <si>
    <t>箱号</t>
  </si>
  <si>
    <t>箱数*2</t>
  </si>
  <si>
    <r>
      <rPr>
        <b/>
        <sz val="11"/>
        <rFont val="Calibri"/>
        <charset val="134"/>
      </rPr>
      <t>PO</t>
    </r>
    <r>
      <rPr>
        <b/>
        <sz val="11"/>
        <rFont val="宋体"/>
        <charset val="134"/>
      </rPr>
      <t>号</t>
    </r>
  </si>
  <si>
    <t>港口</t>
  </si>
  <si>
    <t>颜色</t>
  </si>
  <si>
    <t>一个配比数量</t>
  </si>
  <si>
    <t>每箱配比数量</t>
  </si>
  <si>
    <t>每个配比重量</t>
  </si>
  <si>
    <t>总件数</t>
  </si>
  <si>
    <t>毛重</t>
  </si>
  <si>
    <t>总毛重</t>
  </si>
  <si>
    <t>净重</t>
  </si>
  <si>
    <t>总净重</t>
  </si>
  <si>
    <t>外箱规格</t>
  </si>
  <si>
    <t>体积</t>
  </si>
  <si>
    <t>长</t>
  </si>
  <si>
    <t>宽</t>
  </si>
  <si>
    <t>高</t>
  </si>
  <si>
    <t>TURKEY</t>
  </si>
  <si>
    <t>BR248 - BORDEAUX</t>
  </si>
  <si>
    <t>BN91 - BROWN</t>
  </si>
  <si>
    <t>EGYPT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</si>
  <si>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</si>
  <si>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</si>
  <si>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</si>
  <si>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</si>
  <si>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</si>
  <si>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</si>
  <si>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</si>
  <si>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</si>
  <si>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</si>
  <si>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</si>
  <si>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</si>
  <si>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KAZAKHSTAN</t>
  </si>
  <si>
    <t>TOPTAN-5</t>
  </si>
  <si>
    <t>TOPTAN-7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</si>
</sst>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8">
    <font>
      <sz val="11"/>
      <name val="等线"/>
      <charset val="134"/>
    </font>
    <font>
      <sz val="22"/>
      <name val="等线"/>
      <charset val="134"/>
    </font>
    <font>
      <sz val="20"/>
      <name val="等线"/>
      <charset val="134"/>
    </font>
    <font>
      <b/>
      <sz val="11"/>
      <name val="宋体"/>
      <charset val="134"/>
    </font>
    <font>
      <b/>
      <sz val="11"/>
      <name val="Calibri"/>
      <charset val="134"/>
    </font>
    <font>
      <b/>
      <sz val="12"/>
      <color rgb="FF000000"/>
      <name val="微软雅黑"/>
      <charset val="134"/>
    </font>
    <font>
      <sz val="11"/>
      <name val="Calibri"/>
      <charset val="134"/>
    </font>
    <font>
      <sz val="14"/>
      <name val="等线"/>
      <charset val="134"/>
    </font>
    <font>
      <b/>
      <sz val="20"/>
      <color rgb="FFFF0000"/>
      <name val="等线"/>
      <charset val="134"/>
    </font>
    <font>
      <sz val="11"/>
      <color rgb="FF000000"/>
      <name val="微软雅黑"/>
      <charset val="134"/>
    </font>
    <font>
      <b/>
      <sz val="24"/>
      <color rgb="FF000000"/>
      <name val="微软雅黑"/>
      <charset val="134"/>
    </font>
    <font>
      <b/>
      <sz val="14"/>
      <color rgb="FF000000"/>
      <name val="微软雅黑"/>
      <charset val="134"/>
    </font>
    <font>
      <b/>
      <sz val="11"/>
      <color rgb="FF000000"/>
      <name val="微软雅黑"/>
      <charset val="134"/>
    </font>
    <font>
      <sz val="16"/>
      <color rgb="FF000000"/>
      <name val="微软雅黑"/>
      <charset val="134"/>
    </font>
    <font>
      <sz val="11"/>
      <color rgb="FFFF0000"/>
      <name val="微软雅黑"/>
      <charset val="134"/>
    </font>
    <font>
      <b/>
      <sz val="11"/>
      <name val="微软雅黑"/>
      <charset val="134"/>
    </font>
    <font>
      <b/>
      <sz val="11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等线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4" borderId="10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3" applyNumberFormat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7" borderId="14" applyNumberFormat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/>
  </cellStyleXfs>
  <cellXfs count="56">
    <xf numFmtId="0" fontId="0" fillId="0" borderId="0" xfId="0">
      <alignment vertical="center"/>
    </xf>
    <xf numFmtId="0" fontId="0" fillId="0" borderId="0" xfId="0" applyAlignment="1"/>
    <xf numFmtId="0" fontId="0" fillId="2" borderId="0" xfId="0" applyFill="1" applyAlignment="1"/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" fontId="6" fillId="0" borderId="3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1" fontId="0" fillId="0" borderId="3" xfId="0" applyNumberForma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177" fontId="0" fillId="0" borderId="3" xfId="0" applyNumberFormat="1" applyFill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3" xfId="0" applyFill="1" applyBorder="1" applyAlignment="1">
      <alignment horizontal="center" vertical="center"/>
    </xf>
    <xf numFmtId="0" fontId="8" fillId="0" borderId="0" xfId="0" applyFont="1" applyAlignment="1"/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9" fillId="0" borderId="8" xfId="0" applyFont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3" fillId="0" borderId="8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14" fontId="9" fillId="0" borderId="8" xfId="0" applyNumberFormat="1" applyFont="1" applyBorder="1" applyAlignment="1">
      <alignment horizontal="left" vertical="center" wrapText="1"/>
    </xf>
    <xf numFmtId="0" fontId="5" fillId="3" borderId="8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1" fontId="0" fillId="0" borderId="0" xfId="0" applyNumberFormat="1" applyAlignment="1"/>
    <xf numFmtId="0" fontId="12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304800</xdr:colOff>
      <xdr:row>4</xdr:row>
      <xdr:rowOff>34925</xdr:rowOff>
    </xdr:from>
    <xdr:to>
      <xdr:col>0</xdr:col>
      <xdr:colOff>1257300</xdr:colOff>
      <xdr:row>7</xdr:row>
      <xdr:rowOff>421640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00" y="908050"/>
          <a:ext cx="952500" cy="1676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view="pageBreakPreview" zoomScaleNormal="100" workbookViewId="0">
      <selection activeCell="B16" sqref="B16"/>
    </sheetView>
  </sheetViews>
  <sheetFormatPr defaultColWidth="8.86666666666667" defaultRowHeight="16.5"/>
  <cols>
    <col min="1" max="1" width="20.6666666666667" style="38" customWidth="1"/>
    <col min="2" max="2" width="19.9333333333333" style="38" customWidth="1"/>
    <col min="3" max="3" width="25.6" style="38" customWidth="1"/>
    <col min="4" max="4" width="17.6666666666667" style="38" customWidth="1"/>
    <col min="5" max="5" width="9.66666666666667" style="38" customWidth="1"/>
    <col min="6" max="6" width="11.4666666666667" style="38" customWidth="1"/>
    <col min="7" max="8" width="9.66666666666667" style="38" customWidth="1"/>
    <col min="9" max="9" width="10.3333333333333" style="1" customWidth="1"/>
    <col min="10" max="16384" width="8.86666666666667" style="1"/>
  </cols>
  <sheetData>
    <row r="1" ht="13.5" customHeight="1" spans="3:6">
      <c r="C1" s="39" t="s">
        <v>0</v>
      </c>
      <c r="D1" s="39"/>
      <c r="E1" s="39"/>
      <c r="F1" s="39"/>
    </row>
    <row r="2" ht="13.5" customHeight="1" spans="3:6">
      <c r="C2" s="39"/>
      <c r="D2" s="39"/>
      <c r="E2" s="39"/>
      <c r="F2" s="39"/>
    </row>
    <row r="4" ht="25.25" customHeight="1" spans="1:1">
      <c r="A4" s="40" t="s">
        <v>1</v>
      </c>
    </row>
    <row r="5" ht="33.85" customHeight="1" spans="1:8">
      <c r="A5" s="41"/>
      <c r="B5" s="42" t="s">
        <v>2</v>
      </c>
      <c r="C5" s="43" t="s">
        <v>3</v>
      </c>
      <c r="D5" s="43"/>
      <c r="E5" s="43"/>
      <c r="F5" s="42" t="s">
        <v>4</v>
      </c>
      <c r="G5" s="44" t="s">
        <v>5</v>
      </c>
      <c r="H5" s="44"/>
    </row>
    <row r="6" ht="33.85" customHeight="1" spans="1:8">
      <c r="A6" s="41"/>
      <c r="B6" s="42" t="s">
        <v>6</v>
      </c>
      <c r="C6" s="44" t="s">
        <v>7</v>
      </c>
      <c r="D6" s="44"/>
      <c r="E6" s="44"/>
      <c r="F6" s="42" t="s">
        <v>8</v>
      </c>
      <c r="G6" s="45">
        <f>I14</f>
        <v>2016</v>
      </c>
      <c r="H6" s="45"/>
    </row>
    <row r="7" ht="33.85" customHeight="1" spans="1:8">
      <c r="A7" s="41"/>
      <c r="B7" s="42" t="s">
        <v>9</v>
      </c>
      <c r="C7" s="44" t="s">
        <v>10</v>
      </c>
      <c r="D7" s="44"/>
      <c r="E7" s="44"/>
      <c r="F7" s="42" t="s">
        <v>11</v>
      </c>
      <c r="G7" s="44" t="s">
        <v>12</v>
      </c>
      <c r="H7" s="44"/>
    </row>
    <row r="8" ht="33.85" customHeight="1" spans="1:8">
      <c r="A8" s="41"/>
      <c r="B8" s="42" t="s">
        <v>13</v>
      </c>
      <c r="C8" s="46">
        <v>45960</v>
      </c>
      <c r="D8" s="46"/>
      <c r="E8" s="44"/>
      <c r="F8" s="42" t="s">
        <v>14</v>
      </c>
      <c r="G8" s="44" t="s">
        <v>15</v>
      </c>
      <c r="H8" s="44"/>
    </row>
    <row r="10" ht="25.25" customHeight="1" spans="1:1">
      <c r="A10" s="40" t="s">
        <v>16</v>
      </c>
    </row>
    <row r="11" s="37" customFormat="1" ht="39.75" customHeight="1" spans="1:9">
      <c r="A11" s="47" t="s">
        <v>2</v>
      </c>
      <c r="B11" s="47" t="s">
        <v>17</v>
      </c>
      <c r="C11" s="47" t="s">
        <v>18</v>
      </c>
      <c r="D11" s="47" t="s">
        <v>13</v>
      </c>
      <c r="E11" s="47" t="s">
        <v>19</v>
      </c>
      <c r="F11" s="47" t="s">
        <v>20</v>
      </c>
      <c r="G11" s="47" t="s">
        <v>21</v>
      </c>
      <c r="H11" s="47" t="s">
        <v>22</v>
      </c>
      <c r="I11" s="47" t="s">
        <v>23</v>
      </c>
    </row>
    <row r="12" s="37" customFormat="1" ht="48" customHeight="1" spans="1:9">
      <c r="A12" s="48" t="str">
        <f>C5</f>
        <v>G5915AX</v>
      </c>
      <c r="B12" s="48" t="s">
        <v>24</v>
      </c>
      <c r="C12" s="49" t="s">
        <v>25</v>
      </c>
      <c r="D12" s="50"/>
      <c r="E12" s="49">
        <v>167</v>
      </c>
      <c r="F12" s="49">
        <v>334</v>
      </c>
      <c r="G12" s="49">
        <v>334</v>
      </c>
      <c r="H12" s="49">
        <v>167</v>
      </c>
      <c r="I12" s="54">
        <f>SUM(E12:H12)</f>
        <v>1002</v>
      </c>
    </row>
    <row r="13" s="37" customFormat="1" ht="48" customHeight="1" spans="1:9">
      <c r="A13" s="48"/>
      <c r="B13" s="48" t="s">
        <v>26</v>
      </c>
      <c r="C13" s="49" t="s">
        <v>27</v>
      </c>
      <c r="D13" s="50"/>
      <c r="E13" s="49">
        <v>169</v>
      </c>
      <c r="F13" s="49">
        <v>338</v>
      </c>
      <c r="G13" s="49">
        <v>338</v>
      </c>
      <c r="H13" s="49">
        <v>169</v>
      </c>
      <c r="I13" s="54">
        <f>SUM(E13:H13)</f>
        <v>1014</v>
      </c>
    </row>
    <row r="14" ht="23" customHeight="1" spans="1:9">
      <c r="A14" s="51" t="s">
        <v>28</v>
      </c>
      <c r="B14" s="51"/>
      <c r="C14" s="51"/>
      <c r="D14" s="51"/>
      <c r="E14" s="52">
        <f t="shared" ref="E14:I14" si="0">SUM(E12:E13)</f>
        <v>336</v>
      </c>
      <c r="F14" s="52">
        <f t="shared" si="0"/>
        <v>672</v>
      </c>
      <c r="G14" s="52">
        <f t="shared" si="0"/>
        <v>672</v>
      </c>
      <c r="H14" s="52">
        <f t="shared" si="0"/>
        <v>336</v>
      </c>
      <c r="I14" s="55">
        <f t="shared" si="0"/>
        <v>2016</v>
      </c>
    </row>
    <row r="17" spans="3:8">
      <c r="C17" s="53"/>
      <c r="D17" s="53"/>
      <c r="E17" s="53"/>
      <c r="F17" s="53"/>
      <c r="G17" s="53"/>
      <c r="H17" s="53"/>
    </row>
  </sheetData>
  <sheetProtection formatCells="0" formatColumns="0" formatRows="0" insertRows="0" insertColumns="0" insertHyperlinks="0" deleteColumns="0" deleteRows="0" sort="0" autoFilter="0" pivotTables="0"/>
  <mergeCells count="11">
    <mergeCell ref="C5:E5"/>
    <mergeCell ref="G5:H5"/>
    <mergeCell ref="C6:E6"/>
    <mergeCell ref="G6:H6"/>
    <mergeCell ref="C7:E7"/>
    <mergeCell ref="G7:H7"/>
    <mergeCell ref="C8:E8"/>
    <mergeCell ref="G8:H8"/>
    <mergeCell ref="A14:C14"/>
    <mergeCell ref="A5:A8"/>
    <mergeCell ref="C1:F2"/>
  </mergeCells>
  <pageMargins left="0" right="0" top="0" bottom="0" header="0.511805555555556" footer="0.511805555555556"/>
  <pageSetup paperSize="9" scale="99" orientation="landscape"/>
  <headerFooter>
    <oddFooter>&amp;C&amp;P/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J54"/>
  <sheetViews>
    <sheetView tabSelected="1" view="pageBreakPreview" zoomScaleNormal="100" workbookViewId="0">
      <selection activeCell="A2" sqref="A2:V2"/>
    </sheetView>
  </sheetViews>
  <sheetFormatPr defaultColWidth="9" defaultRowHeight="14"/>
  <cols>
    <col min="1" max="2" width="9.86666666666667" style="1" customWidth="1"/>
    <col min="3" max="3" width="9.86666666666667" style="2" customWidth="1"/>
    <col min="4" max="4" width="13.2" style="1" customWidth="1"/>
    <col min="5" max="5" width="23.625" style="1" customWidth="1"/>
    <col min="6" max="6" width="18.4" style="1" customWidth="1"/>
    <col min="7" max="10" width="5.66666666666667" style="1" customWidth="1"/>
    <col min="11" max="13" width="6" style="3" customWidth="1"/>
    <col min="14" max="14" width="8.625" style="3" customWidth="1"/>
    <col min="15" max="18" width="9.125" style="3" customWidth="1"/>
    <col min="19" max="21" width="6.66666666666667" style="1" customWidth="1"/>
    <col min="22" max="22" width="9.46666666666667" style="1" customWidth="1"/>
    <col min="23" max="23" width="0.375" style="1" customWidth="1"/>
    <col min="24" max="36" width="8.4" style="1" customWidth="1"/>
    <col min="37" max="16383" width="9" style="1"/>
  </cols>
  <sheetData>
    <row r="1" ht="43" customHeight="1" spans="1:22">
      <c r="A1" s="4" t="s">
        <v>29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ht="35" customHeight="1" spans="1:22">
      <c r="A2" s="6" t="s">
        <v>30</v>
      </c>
      <c r="B2" s="6"/>
      <c r="C2" s="7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ht="26.25" customHeight="1" spans="1:36">
      <c r="A3" s="8" t="s">
        <v>31</v>
      </c>
      <c r="B3" s="9"/>
      <c r="C3" s="10" t="s">
        <v>32</v>
      </c>
      <c r="D3" s="11" t="s">
        <v>33</v>
      </c>
      <c r="E3" s="12" t="s">
        <v>34</v>
      </c>
      <c r="F3" s="12" t="s">
        <v>35</v>
      </c>
      <c r="G3" s="13"/>
      <c r="H3" s="13"/>
      <c r="I3" s="13"/>
      <c r="J3" s="13"/>
      <c r="K3" s="23" t="s">
        <v>36</v>
      </c>
      <c r="L3" s="23" t="s">
        <v>37</v>
      </c>
      <c r="M3" s="24" t="s">
        <v>38</v>
      </c>
      <c r="N3" s="24" t="s">
        <v>39</v>
      </c>
      <c r="O3" s="24" t="s">
        <v>40</v>
      </c>
      <c r="P3" s="24" t="s">
        <v>41</v>
      </c>
      <c r="Q3" s="24" t="s">
        <v>42</v>
      </c>
      <c r="R3" s="24" t="s">
        <v>43</v>
      </c>
      <c r="S3" s="32" t="s">
        <v>44</v>
      </c>
      <c r="T3" s="32"/>
      <c r="U3" s="32"/>
      <c r="V3" s="33" t="s">
        <v>45</v>
      </c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</row>
    <row r="4" ht="26.25" customHeight="1" spans="1:36">
      <c r="A4" s="14"/>
      <c r="B4" s="15"/>
      <c r="C4" s="16"/>
      <c r="D4" s="17"/>
      <c r="E4" s="17"/>
      <c r="F4" s="17"/>
      <c r="G4" s="18" t="s">
        <v>19</v>
      </c>
      <c r="H4" s="18" t="s">
        <v>20</v>
      </c>
      <c r="I4" s="18" t="s">
        <v>21</v>
      </c>
      <c r="J4" s="18" t="s">
        <v>22</v>
      </c>
      <c r="K4" s="25"/>
      <c r="L4" s="25"/>
      <c r="M4" s="26"/>
      <c r="N4" s="26"/>
      <c r="O4" s="26"/>
      <c r="P4" s="26"/>
      <c r="Q4" s="26"/>
      <c r="R4" s="26"/>
      <c r="S4" s="18" t="s">
        <v>46</v>
      </c>
      <c r="T4" s="18" t="s">
        <v>47</v>
      </c>
      <c r="U4" s="18" t="s">
        <v>48</v>
      </c>
      <c r="V4" s="35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</row>
    <row r="5" customFormat="1" ht="26.25" customHeight="1" spans="1:23">
      <c r="A5" s="19">
        <v>1</v>
      </c>
      <c r="B5" s="19">
        <v>20</v>
      </c>
      <c r="C5" s="20">
        <v>20</v>
      </c>
      <c r="D5" s="19">
        <v>1704651</v>
      </c>
      <c r="E5" s="19" t="s">
        <v>49</v>
      </c>
      <c r="F5" s="19" t="s">
        <v>50</v>
      </c>
      <c r="G5" s="21">
        <v>1</v>
      </c>
      <c r="H5" s="21">
        <v>2</v>
      </c>
      <c r="I5" s="21">
        <v>2</v>
      </c>
      <c r="J5" s="27">
        <v>1</v>
      </c>
      <c r="K5" s="28">
        <v>6</v>
      </c>
      <c r="L5" s="28">
        <v>6</v>
      </c>
      <c r="M5" s="29">
        <v>1.8</v>
      </c>
      <c r="N5" s="30">
        <f>SUM(L5*K5*C5)</f>
        <v>720</v>
      </c>
      <c r="O5" s="29">
        <v>11.7</v>
      </c>
      <c r="P5" s="29">
        <f>SUM(O5*C5)</f>
        <v>234</v>
      </c>
      <c r="Q5" s="29">
        <f>SUM(M5*L5)</f>
        <v>10.8</v>
      </c>
      <c r="R5" s="29">
        <f>SUM(Q5*C5)</f>
        <v>216</v>
      </c>
      <c r="S5" s="28">
        <v>60</v>
      </c>
      <c r="T5" s="28">
        <v>40</v>
      </c>
      <c r="U5" s="28">
        <v>28</v>
      </c>
      <c r="V5" s="29">
        <f>SUM(W5*C5)</f>
        <v>1.344</v>
      </c>
      <c r="W5">
        <v>0.0672</v>
      </c>
    </row>
    <row r="6" customFormat="1" ht="26.25" customHeight="1" spans="1:23">
      <c r="A6" s="19">
        <v>21</v>
      </c>
      <c r="B6" s="19">
        <v>21</v>
      </c>
      <c r="C6" s="20">
        <v>1</v>
      </c>
      <c r="D6" s="19">
        <v>1704651</v>
      </c>
      <c r="E6" s="19" t="s">
        <v>49</v>
      </c>
      <c r="F6" s="19" t="s">
        <v>50</v>
      </c>
      <c r="G6" s="21">
        <v>1</v>
      </c>
      <c r="H6" s="21">
        <v>2</v>
      </c>
      <c r="I6" s="21">
        <v>2</v>
      </c>
      <c r="J6" s="27">
        <v>1</v>
      </c>
      <c r="K6" s="28">
        <v>6</v>
      </c>
      <c r="L6" s="28">
        <v>2</v>
      </c>
      <c r="M6" s="29">
        <v>1.8</v>
      </c>
      <c r="N6" s="30">
        <f t="shared" ref="N6:N38" si="0">SUM(L6*K6*C6)</f>
        <v>12</v>
      </c>
      <c r="O6" s="29">
        <v>4.4</v>
      </c>
      <c r="P6" s="29">
        <f>SUM(O6*C6)</f>
        <v>4.4</v>
      </c>
      <c r="Q6" s="29">
        <f>SUM(M6*L6)</f>
        <v>3.6</v>
      </c>
      <c r="R6" s="29">
        <f>SUM(Q6*C6)</f>
        <v>3.6</v>
      </c>
      <c r="S6" s="28">
        <v>60</v>
      </c>
      <c r="T6" s="28">
        <v>40</v>
      </c>
      <c r="U6" s="28">
        <v>25</v>
      </c>
      <c r="V6" s="29">
        <f>SUM(W6*C6)</f>
        <v>0.06</v>
      </c>
      <c r="W6">
        <v>0.06</v>
      </c>
    </row>
    <row r="7" customFormat="1" ht="26.25" customHeight="1" spans="1:23">
      <c r="A7" s="19">
        <v>22</v>
      </c>
      <c r="B7" s="19">
        <v>40</v>
      </c>
      <c r="C7" s="20">
        <v>19</v>
      </c>
      <c r="D7" s="19">
        <v>1704651</v>
      </c>
      <c r="E7" s="19" t="s">
        <v>49</v>
      </c>
      <c r="F7" s="19" t="s">
        <v>51</v>
      </c>
      <c r="G7" s="21">
        <v>1</v>
      </c>
      <c r="H7" s="21">
        <v>2</v>
      </c>
      <c r="I7" s="21">
        <v>2</v>
      </c>
      <c r="J7" s="27">
        <v>1</v>
      </c>
      <c r="K7" s="28">
        <v>6</v>
      </c>
      <c r="L7" s="28">
        <v>6</v>
      </c>
      <c r="M7" s="29">
        <v>1.8</v>
      </c>
      <c r="N7" s="30">
        <f t="shared" si="0"/>
        <v>684</v>
      </c>
      <c r="O7" s="29">
        <v>11.7</v>
      </c>
      <c r="P7" s="29">
        <f>SUM(O7*C7)</f>
        <v>222.3</v>
      </c>
      <c r="Q7" s="29">
        <f>SUM(M7*L7)</f>
        <v>10.8</v>
      </c>
      <c r="R7" s="29">
        <f>SUM(Q7*C7)</f>
        <v>205.2</v>
      </c>
      <c r="S7" s="28">
        <v>60</v>
      </c>
      <c r="T7" s="28">
        <v>40</v>
      </c>
      <c r="U7" s="28">
        <v>28</v>
      </c>
      <c r="V7" s="29">
        <f>SUM(W7*C7)</f>
        <v>1.2768</v>
      </c>
      <c r="W7">
        <v>0.0672</v>
      </c>
    </row>
    <row r="8" customFormat="1" ht="26.25" customHeight="1" spans="1:23">
      <c r="A8" s="19">
        <v>41</v>
      </c>
      <c r="B8" s="20">
        <v>41</v>
      </c>
      <c r="C8" s="20">
        <v>1</v>
      </c>
      <c r="D8" s="19">
        <v>1704651</v>
      </c>
      <c r="E8" s="19" t="s">
        <v>49</v>
      </c>
      <c r="F8" s="19" t="s">
        <v>51</v>
      </c>
      <c r="G8" s="21">
        <v>1</v>
      </c>
      <c r="H8" s="21">
        <v>2</v>
      </c>
      <c r="I8" s="21">
        <v>2</v>
      </c>
      <c r="J8" s="27">
        <v>1</v>
      </c>
      <c r="K8" s="28">
        <v>6</v>
      </c>
      <c r="L8" s="28">
        <v>1</v>
      </c>
      <c r="M8" s="29">
        <v>1.8</v>
      </c>
      <c r="N8" s="30">
        <f t="shared" si="0"/>
        <v>6</v>
      </c>
      <c r="O8" s="29">
        <v>2.6</v>
      </c>
      <c r="P8" s="29">
        <f>SUM(O8*C8)</f>
        <v>2.6</v>
      </c>
      <c r="Q8" s="29">
        <f>SUM(M8*L8)</f>
        <v>1.8</v>
      </c>
      <c r="R8" s="29">
        <f>SUM(Q8*C8)</f>
        <v>1.8</v>
      </c>
      <c r="S8" s="28">
        <v>60</v>
      </c>
      <c r="T8" s="28">
        <v>40</v>
      </c>
      <c r="U8" s="28">
        <v>25</v>
      </c>
      <c r="V8" s="29">
        <f>SUM(W8*C8)</f>
        <v>0.06</v>
      </c>
      <c r="W8">
        <v>0.06</v>
      </c>
    </row>
    <row r="9" customFormat="1" ht="26.25" customHeight="1" spans="1:22">
      <c r="A9" s="19"/>
      <c r="B9" s="19"/>
      <c r="C9" s="20"/>
      <c r="D9" s="19"/>
      <c r="E9" s="19"/>
      <c r="F9" s="19"/>
      <c r="G9" s="21"/>
      <c r="H9" s="21"/>
      <c r="I9" s="21"/>
      <c r="J9" s="27"/>
      <c r="K9" s="28"/>
      <c r="L9" s="28"/>
      <c r="M9" s="29"/>
      <c r="N9" s="30"/>
      <c r="O9" s="29"/>
      <c r="P9" s="29"/>
      <c r="Q9" s="29"/>
      <c r="R9" s="29"/>
      <c r="S9" s="28"/>
      <c r="T9" s="28"/>
      <c r="U9" s="28"/>
      <c r="V9" s="29"/>
    </row>
    <row r="10" customFormat="1" ht="26.25" customHeight="1" spans="1:23">
      <c r="A10" s="19">
        <v>1</v>
      </c>
      <c r="B10" s="19">
        <v>1</v>
      </c>
      <c r="C10" s="20">
        <v>1</v>
      </c>
      <c r="D10" s="19">
        <v>1704650</v>
      </c>
      <c r="E10" s="19" t="s">
        <v>52</v>
      </c>
      <c r="F10" s="19" t="s">
        <v>50</v>
      </c>
      <c r="G10" s="21">
        <v>1</v>
      </c>
      <c r="H10" s="21">
        <v>2</v>
      </c>
      <c r="I10" s="21">
        <v>2</v>
      </c>
      <c r="J10" s="27">
        <v>1</v>
      </c>
      <c r="K10" s="28">
        <v>6</v>
      </c>
      <c r="L10" s="28">
        <v>3</v>
      </c>
      <c r="M10" s="29">
        <v>1.8</v>
      </c>
      <c r="N10" s="30">
        <f t="shared" si="0"/>
        <v>18</v>
      </c>
      <c r="O10" s="29">
        <v>8</v>
      </c>
      <c r="P10" s="29">
        <f>SUM(O10*C10)</f>
        <v>8</v>
      </c>
      <c r="Q10" s="29">
        <f>SUM(M10*L10)</f>
        <v>5.4</v>
      </c>
      <c r="R10" s="29">
        <f>SUM(Q10*C10)</f>
        <v>5.4</v>
      </c>
      <c r="S10" s="28">
        <v>60</v>
      </c>
      <c r="T10" s="28">
        <v>40</v>
      </c>
      <c r="U10" s="28">
        <v>25</v>
      </c>
      <c r="V10" s="29">
        <f>SUM(W10*C10)</f>
        <v>0.06</v>
      </c>
      <c r="W10">
        <v>0.06</v>
      </c>
    </row>
    <row r="11" customFormat="1" ht="26.25" customHeight="1" spans="1:23">
      <c r="A11" s="19">
        <v>2</v>
      </c>
      <c r="B11" s="20">
        <v>2</v>
      </c>
      <c r="C11" s="20">
        <v>1</v>
      </c>
      <c r="D11" s="19">
        <v>1704650</v>
      </c>
      <c r="E11" s="19" t="s">
        <v>52</v>
      </c>
      <c r="F11" s="19" t="s">
        <v>51</v>
      </c>
      <c r="G11" s="21">
        <v>1</v>
      </c>
      <c r="H11" s="21">
        <v>2</v>
      </c>
      <c r="I11" s="21">
        <v>2</v>
      </c>
      <c r="J11" s="27">
        <v>1</v>
      </c>
      <c r="K11" s="28">
        <v>6</v>
      </c>
      <c r="L11" s="28">
        <v>3</v>
      </c>
      <c r="M11" s="29">
        <v>1.8</v>
      </c>
      <c r="N11" s="30">
        <f t="shared" si="0"/>
        <v>18</v>
      </c>
      <c r="O11" s="29">
        <v>6.2</v>
      </c>
      <c r="P11" s="29">
        <f>SUM(O11*C11)</f>
        <v>6.2</v>
      </c>
      <c r="Q11" s="29">
        <f>SUM(M11*L11)</f>
        <v>5.4</v>
      </c>
      <c r="R11" s="29">
        <f>SUM(Q11*C11)</f>
        <v>5.4</v>
      </c>
      <c r="S11" s="28">
        <v>60</v>
      </c>
      <c r="T11" s="28">
        <v>40</v>
      </c>
      <c r="U11" s="28">
        <v>25</v>
      </c>
      <c r="V11" s="29">
        <f>SUM(W11*C11)</f>
        <v>0.06</v>
      </c>
      <c r="W11">
        <v>0.06</v>
      </c>
    </row>
    <row r="12" customFormat="1" ht="26.25" customHeight="1" spans="1:22">
      <c r="A12" s="19"/>
      <c r="B12" s="19"/>
      <c r="C12" s="20"/>
      <c r="D12" s="19"/>
      <c r="E12" s="19"/>
      <c r="F12" s="19"/>
      <c r="G12" s="21"/>
      <c r="H12" s="21"/>
      <c r="I12" s="21"/>
      <c r="J12" s="27"/>
      <c r="K12" s="28"/>
      <c r="L12" s="28"/>
      <c r="M12" s="29"/>
      <c r="N12" s="30"/>
      <c r="O12" s="29"/>
      <c r="P12" s="29"/>
      <c r="Q12" s="29"/>
      <c r="R12" s="29"/>
      <c r="S12" s="28"/>
      <c r="T12" s="28"/>
      <c r="U12" s="28"/>
      <c r="V12" s="29"/>
    </row>
    <row r="13" customFormat="1" ht="26.25" customHeight="1" spans="1:23">
      <c r="A13" s="19">
        <v>1</v>
      </c>
      <c r="B13" s="19">
        <v>1</v>
      </c>
      <c r="C13" s="20">
        <v>1</v>
      </c>
      <c r="D13" s="19">
        <v>1704649</v>
      </c>
      <c r="E13" s="19" t="s">
        <v>53</v>
      </c>
      <c r="F13" s="19" t="s">
        <v>50</v>
      </c>
      <c r="G13" s="21">
        <v>1</v>
      </c>
      <c r="H13" s="21">
        <v>2</v>
      </c>
      <c r="I13" s="21">
        <v>2</v>
      </c>
      <c r="J13" s="27">
        <v>1</v>
      </c>
      <c r="K13" s="28">
        <v>6</v>
      </c>
      <c r="L13" s="28">
        <v>2</v>
      </c>
      <c r="M13" s="29">
        <v>1.8</v>
      </c>
      <c r="N13" s="30">
        <f t="shared" si="0"/>
        <v>12</v>
      </c>
      <c r="O13" s="29">
        <v>4.4</v>
      </c>
      <c r="P13" s="29">
        <f>SUM(O13*C13)</f>
        <v>4.4</v>
      </c>
      <c r="Q13" s="29">
        <f>SUM(M13*L13)</f>
        <v>3.6</v>
      </c>
      <c r="R13" s="29">
        <f>SUM(Q13*C13)</f>
        <v>3.6</v>
      </c>
      <c r="S13" s="28">
        <v>60</v>
      </c>
      <c r="T13" s="28">
        <v>40</v>
      </c>
      <c r="U13" s="28">
        <v>25</v>
      </c>
      <c r="V13" s="29">
        <f>SUM(W13*C13)</f>
        <v>0.06</v>
      </c>
      <c r="W13">
        <v>0.06</v>
      </c>
    </row>
    <row r="14" customFormat="1" ht="26.25" customHeight="1" spans="1:23">
      <c r="A14" s="19">
        <v>2</v>
      </c>
      <c r="B14" s="20">
        <v>2</v>
      </c>
      <c r="C14" s="20">
        <v>1</v>
      </c>
      <c r="D14" s="19">
        <v>1704649</v>
      </c>
      <c r="E14" s="19" t="s">
        <v>53</v>
      </c>
      <c r="F14" s="19" t="s">
        <v>51</v>
      </c>
      <c r="G14" s="21">
        <v>1</v>
      </c>
      <c r="H14" s="21">
        <v>2</v>
      </c>
      <c r="I14" s="21">
        <v>2</v>
      </c>
      <c r="J14" s="27">
        <v>1</v>
      </c>
      <c r="K14" s="28">
        <v>6</v>
      </c>
      <c r="L14" s="28">
        <v>2</v>
      </c>
      <c r="M14" s="29">
        <v>1.8</v>
      </c>
      <c r="N14" s="30">
        <f t="shared" si="0"/>
        <v>12</v>
      </c>
      <c r="O14" s="29">
        <v>4.4</v>
      </c>
      <c r="P14" s="29">
        <f>SUM(O14*C14)</f>
        <v>4.4</v>
      </c>
      <c r="Q14" s="29">
        <f>SUM(M14*L14)</f>
        <v>3.6</v>
      </c>
      <c r="R14" s="29">
        <f>SUM(Q14*C14)</f>
        <v>3.6</v>
      </c>
      <c r="S14" s="28">
        <v>60</v>
      </c>
      <c r="T14" s="28">
        <v>40</v>
      </c>
      <c r="U14" s="28">
        <v>25</v>
      </c>
      <c r="V14" s="29">
        <f>SUM(W14*C14)</f>
        <v>0.06</v>
      </c>
      <c r="W14">
        <v>0.06</v>
      </c>
    </row>
    <row r="15" customFormat="1" ht="26.25" customHeight="1" spans="1:22">
      <c r="A15" s="19"/>
      <c r="B15" s="19"/>
      <c r="C15" s="20"/>
      <c r="D15" s="19"/>
      <c r="E15" s="19"/>
      <c r="F15" s="19"/>
      <c r="G15" s="21"/>
      <c r="H15" s="21"/>
      <c r="I15" s="21"/>
      <c r="J15" s="27"/>
      <c r="K15" s="28"/>
      <c r="L15" s="28"/>
      <c r="M15" s="29"/>
      <c r="N15" s="30"/>
      <c r="O15" s="29"/>
      <c r="P15" s="29"/>
      <c r="Q15" s="29"/>
      <c r="R15" s="29"/>
      <c r="S15" s="28"/>
      <c r="T15" s="28"/>
      <c r="U15" s="28"/>
      <c r="V15" s="29"/>
    </row>
    <row r="16" customFormat="1" ht="26.25" customHeight="1" spans="1:23">
      <c r="A16" s="19">
        <v>1</v>
      </c>
      <c r="B16" s="19">
        <v>1</v>
      </c>
      <c r="C16" s="20">
        <v>1</v>
      </c>
      <c r="D16" s="19">
        <v>1704648</v>
      </c>
      <c r="E16" s="19" t="s">
        <v>54</v>
      </c>
      <c r="F16" s="19" t="s">
        <v>50</v>
      </c>
      <c r="G16" s="21">
        <v>1</v>
      </c>
      <c r="H16" s="21">
        <v>2</v>
      </c>
      <c r="I16" s="21">
        <v>2</v>
      </c>
      <c r="J16" s="27">
        <v>1</v>
      </c>
      <c r="K16" s="28">
        <v>6</v>
      </c>
      <c r="L16" s="28">
        <v>3</v>
      </c>
      <c r="M16" s="29">
        <v>1.8</v>
      </c>
      <c r="N16" s="30">
        <f t="shared" si="0"/>
        <v>18</v>
      </c>
      <c r="O16" s="29">
        <v>6.2</v>
      </c>
      <c r="P16" s="29">
        <f>SUM(O16*C16)</f>
        <v>6.2</v>
      </c>
      <c r="Q16" s="29">
        <f>SUM(M16*L16)</f>
        <v>5.4</v>
      </c>
      <c r="R16" s="29">
        <f>SUM(Q16*C16)</f>
        <v>5.4</v>
      </c>
      <c r="S16" s="28">
        <v>60</v>
      </c>
      <c r="T16" s="28">
        <v>40</v>
      </c>
      <c r="U16" s="28">
        <v>25</v>
      </c>
      <c r="V16" s="29">
        <f>SUM(W16*C16)</f>
        <v>0.06</v>
      </c>
      <c r="W16">
        <v>0.06</v>
      </c>
    </row>
    <row r="17" customFormat="1" ht="26.25" customHeight="1" spans="1:23">
      <c r="A17" s="19">
        <v>2</v>
      </c>
      <c r="B17" s="20">
        <v>2</v>
      </c>
      <c r="C17" s="20">
        <v>1</v>
      </c>
      <c r="D17" s="19">
        <v>1704648</v>
      </c>
      <c r="E17" s="19" t="s">
        <v>54</v>
      </c>
      <c r="F17" s="19" t="s">
        <v>51</v>
      </c>
      <c r="G17" s="21">
        <v>1</v>
      </c>
      <c r="H17" s="21">
        <v>2</v>
      </c>
      <c r="I17" s="21">
        <v>2</v>
      </c>
      <c r="J17" s="27">
        <v>1</v>
      </c>
      <c r="K17" s="28">
        <v>6</v>
      </c>
      <c r="L17" s="28">
        <v>3</v>
      </c>
      <c r="M17" s="29">
        <v>1.8</v>
      </c>
      <c r="N17" s="30">
        <f t="shared" si="0"/>
        <v>18</v>
      </c>
      <c r="O17" s="29">
        <v>6.2</v>
      </c>
      <c r="P17" s="29">
        <f>SUM(O17*C17)</f>
        <v>6.2</v>
      </c>
      <c r="Q17" s="29">
        <f>SUM(M17*L17)</f>
        <v>5.4</v>
      </c>
      <c r="R17" s="29">
        <f>SUM(Q17*C17)</f>
        <v>5.4</v>
      </c>
      <c r="S17" s="28">
        <v>60</v>
      </c>
      <c r="T17" s="28">
        <v>40</v>
      </c>
      <c r="U17" s="28">
        <v>25</v>
      </c>
      <c r="V17" s="29">
        <f>SUM(W17*C17)</f>
        <v>0.06</v>
      </c>
      <c r="W17">
        <v>0.06</v>
      </c>
    </row>
    <row r="18" customFormat="1" ht="26.25" customHeight="1" spans="1:22">
      <c r="A18" s="19"/>
      <c r="B18" s="19"/>
      <c r="C18" s="20"/>
      <c r="D18" s="19"/>
      <c r="E18" s="19"/>
      <c r="F18" s="19"/>
      <c r="G18" s="21"/>
      <c r="H18" s="21"/>
      <c r="I18" s="21"/>
      <c r="J18" s="27"/>
      <c r="K18" s="28"/>
      <c r="L18" s="28"/>
      <c r="M18" s="29"/>
      <c r="N18" s="30"/>
      <c r="O18" s="29"/>
      <c r="P18" s="29"/>
      <c r="Q18" s="29"/>
      <c r="R18" s="29"/>
      <c r="S18" s="28"/>
      <c r="T18" s="28"/>
      <c r="U18" s="28"/>
      <c r="V18" s="29"/>
    </row>
    <row r="19" customFormat="1" ht="26.25" customHeight="1" spans="1:23">
      <c r="A19" s="19">
        <v>1</v>
      </c>
      <c r="B19" s="19">
        <v>1</v>
      </c>
      <c r="C19" s="20">
        <v>1</v>
      </c>
      <c r="D19" s="19">
        <v>1704647</v>
      </c>
      <c r="E19" s="19" t="s">
        <v>55</v>
      </c>
      <c r="F19" s="19" t="s">
        <v>50</v>
      </c>
      <c r="G19" s="21">
        <v>1</v>
      </c>
      <c r="H19" s="21">
        <v>2</v>
      </c>
      <c r="I19" s="21">
        <v>2</v>
      </c>
      <c r="J19" s="27">
        <v>1</v>
      </c>
      <c r="K19" s="28">
        <v>6</v>
      </c>
      <c r="L19" s="28">
        <v>2</v>
      </c>
      <c r="M19" s="29">
        <v>1.8</v>
      </c>
      <c r="N19" s="30">
        <f t="shared" si="0"/>
        <v>12</v>
      </c>
      <c r="O19" s="29">
        <v>4.4</v>
      </c>
      <c r="P19" s="29">
        <f>SUM(O19*C19)</f>
        <v>4.4</v>
      </c>
      <c r="Q19" s="29">
        <f>SUM(M19*L19)</f>
        <v>3.6</v>
      </c>
      <c r="R19" s="29">
        <f>SUM(Q19*C19)</f>
        <v>3.6</v>
      </c>
      <c r="S19" s="28">
        <v>60</v>
      </c>
      <c r="T19" s="28">
        <v>40</v>
      </c>
      <c r="U19" s="28">
        <v>25</v>
      </c>
      <c r="V19" s="29">
        <f>SUM(W19*C19)</f>
        <v>0.06</v>
      </c>
      <c r="W19">
        <v>0.06</v>
      </c>
    </row>
    <row r="20" customFormat="1" ht="26.25" customHeight="1" spans="1:23">
      <c r="A20" s="19">
        <v>2</v>
      </c>
      <c r="B20" s="20">
        <v>2</v>
      </c>
      <c r="C20" s="20">
        <v>1</v>
      </c>
      <c r="D20" s="19">
        <v>1704647</v>
      </c>
      <c r="E20" s="19" t="s">
        <v>55</v>
      </c>
      <c r="F20" s="19" t="s">
        <v>51</v>
      </c>
      <c r="G20" s="21">
        <v>1</v>
      </c>
      <c r="H20" s="21">
        <v>2</v>
      </c>
      <c r="I20" s="21">
        <v>2</v>
      </c>
      <c r="J20" s="27">
        <v>1</v>
      </c>
      <c r="K20" s="28">
        <v>6</v>
      </c>
      <c r="L20" s="28">
        <v>2</v>
      </c>
      <c r="M20" s="29">
        <v>1.8</v>
      </c>
      <c r="N20" s="30">
        <f t="shared" si="0"/>
        <v>12</v>
      </c>
      <c r="O20" s="29">
        <v>4.4</v>
      </c>
      <c r="P20" s="29">
        <f>SUM(O20*C20)</f>
        <v>4.4</v>
      </c>
      <c r="Q20" s="29">
        <f>SUM(M20*L20)</f>
        <v>3.6</v>
      </c>
      <c r="R20" s="29">
        <f>SUM(Q20*C20)</f>
        <v>3.6</v>
      </c>
      <c r="S20" s="28">
        <v>60</v>
      </c>
      <c r="T20" s="28">
        <v>40</v>
      </c>
      <c r="U20" s="28">
        <v>25</v>
      </c>
      <c r="V20" s="29">
        <f>SUM(W20*C20)</f>
        <v>0.06</v>
      </c>
      <c r="W20">
        <v>0.06</v>
      </c>
    </row>
    <row r="21" customFormat="1" ht="26.25" customHeight="1" spans="1:22">
      <c r="A21" s="19"/>
      <c r="B21" s="19"/>
      <c r="C21" s="20"/>
      <c r="D21" s="19"/>
      <c r="E21" s="19"/>
      <c r="F21" s="19"/>
      <c r="G21" s="21"/>
      <c r="H21" s="21"/>
      <c r="I21" s="21"/>
      <c r="J21" s="27"/>
      <c r="K21" s="28"/>
      <c r="L21" s="28"/>
      <c r="M21" s="29"/>
      <c r="N21" s="30"/>
      <c r="O21" s="29"/>
      <c r="P21" s="29"/>
      <c r="Q21" s="29"/>
      <c r="R21" s="29"/>
      <c r="S21" s="28"/>
      <c r="T21" s="28"/>
      <c r="U21" s="28"/>
      <c r="V21" s="29"/>
    </row>
    <row r="22" customFormat="1" ht="26.25" customHeight="1" spans="1:23">
      <c r="A22" s="19">
        <v>1</v>
      </c>
      <c r="B22" s="19">
        <v>1</v>
      </c>
      <c r="C22" s="20">
        <v>1</v>
      </c>
      <c r="D22" s="19">
        <v>1704646</v>
      </c>
      <c r="E22" s="19" t="s">
        <v>56</v>
      </c>
      <c r="F22" s="19" t="s">
        <v>50</v>
      </c>
      <c r="G22" s="21">
        <v>1</v>
      </c>
      <c r="H22" s="21">
        <v>2</v>
      </c>
      <c r="I22" s="21">
        <v>2</v>
      </c>
      <c r="J22" s="27">
        <v>1</v>
      </c>
      <c r="K22" s="28">
        <v>6</v>
      </c>
      <c r="L22" s="28">
        <v>1</v>
      </c>
      <c r="M22" s="29">
        <v>1.8</v>
      </c>
      <c r="N22" s="30">
        <f t="shared" si="0"/>
        <v>6</v>
      </c>
      <c r="O22" s="29">
        <v>2.6</v>
      </c>
      <c r="P22" s="29">
        <f>SUM(O22*C22)</f>
        <v>2.6</v>
      </c>
      <c r="Q22" s="29">
        <f>SUM(M22*L22)</f>
        <v>1.8</v>
      </c>
      <c r="R22" s="29">
        <f>SUM(Q22*C22)</f>
        <v>1.8</v>
      </c>
      <c r="S22" s="28">
        <v>60</v>
      </c>
      <c r="T22" s="28">
        <v>40</v>
      </c>
      <c r="U22" s="28">
        <v>25</v>
      </c>
      <c r="V22" s="29">
        <f>SUM(W22*C22)</f>
        <v>0.06</v>
      </c>
      <c r="W22">
        <v>0.06</v>
      </c>
    </row>
    <row r="23" customFormat="1" ht="26.25" customHeight="1" spans="1:23">
      <c r="A23" s="19">
        <v>2</v>
      </c>
      <c r="B23" s="20">
        <v>2</v>
      </c>
      <c r="C23" s="20">
        <v>1</v>
      </c>
      <c r="D23" s="19">
        <v>1704646</v>
      </c>
      <c r="E23" s="19" t="s">
        <v>56</v>
      </c>
      <c r="F23" s="19" t="s">
        <v>51</v>
      </c>
      <c r="G23" s="21">
        <v>1</v>
      </c>
      <c r="H23" s="21">
        <v>2</v>
      </c>
      <c r="I23" s="21">
        <v>2</v>
      </c>
      <c r="J23" s="27">
        <v>1</v>
      </c>
      <c r="K23" s="28">
        <v>6</v>
      </c>
      <c r="L23" s="28">
        <v>1</v>
      </c>
      <c r="M23" s="29">
        <v>1.8</v>
      </c>
      <c r="N23" s="30">
        <f t="shared" si="0"/>
        <v>6</v>
      </c>
      <c r="O23" s="29">
        <v>2.6</v>
      </c>
      <c r="P23" s="29">
        <f>SUM(O23*C23)</f>
        <v>2.6</v>
      </c>
      <c r="Q23" s="29">
        <f>SUM(M23*L23)</f>
        <v>1.8</v>
      </c>
      <c r="R23" s="29">
        <f>SUM(Q23*C23)</f>
        <v>1.8</v>
      </c>
      <c r="S23" s="28">
        <v>60</v>
      </c>
      <c r="T23" s="28">
        <v>40</v>
      </c>
      <c r="U23" s="28">
        <v>25</v>
      </c>
      <c r="V23" s="29">
        <f>SUM(W23*C23)</f>
        <v>0.06</v>
      </c>
      <c r="W23">
        <v>0.06</v>
      </c>
    </row>
    <row r="24" customFormat="1" ht="26.25" customHeight="1" spans="1:22">
      <c r="A24" s="19"/>
      <c r="B24" s="19"/>
      <c r="C24" s="20"/>
      <c r="D24" s="19"/>
      <c r="E24" s="19"/>
      <c r="F24" s="19"/>
      <c r="G24" s="21"/>
      <c r="H24" s="21"/>
      <c r="I24" s="21"/>
      <c r="J24" s="27"/>
      <c r="K24" s="28"/>
      <c r="L24" s="28"/>
      <c r="M24" s="29"/>
      <c r="N24" s="30"/>
      <c r="O24" s="29"/>
      <c r="P24" s="29"/>
      <c r="Q24" s="29"/>
      <c r="R24" s="29"/>
      <c r="S24" s="28"/>
      <c r="T24" s="28"/>
      <c r="U24" s="28"/>
      <c r="V24" s="29"/>
    </row>
    <row r="25" customFormat="1" ht="26.25" customHeight="1" spans="1:23">
      <c r="A25" s="19">
        <v>1</v>
      </c>
      <c r="B25" s="19">
        <v>1</v>
      </c>
      <c r="C25" s="20">
        <v>1</v>
      </c>
      <c r="D25" s="19">
        <v>1704645</v>
      </c>
      <c r="E25" s="19" t="s">
        <v>57</v>
      </c>
      <c r="F25" s="19" t="s">
        <v>50</v>
      </c>
      <c r="G25" s="21">
        <v>1</v>
      </c>
      <c r="H25" s="21">
        <v>2</v>
      </c>
      <c r="I25" s="21">
        <v>2</v>
      </c>
      <c r="J25" s="27">
        <v>1</v>
      </c>
      <c r="K25" s="28">
        <v>6</v>
      </c>
      <c r="L25" s="28">
        <v>1</v>
      </c>
      <c r="M25" s="29">
        <v>1.8</v>
      </c>
      <c r="N25" s="30">
        <f t="shared" si="0"/>
        <v>6</v>
      </c>
      <c r="O25" s="29">
        <v>2.6</v>
      </c>
      <c r="P25" s="29">
        <f>SUM(O25*C25)</f>
        <v>2.6</v>
      </c>
      <c r="Q25" s="29">
        <f>SUM(M25*L25)</f>
        <v>1.8</v>
      </c>
      <c r="R25" s="29">
        <f>SUM(Q25*C25)</f>
        <v>1.8</v>
      </c>
      <c r="S25" s="28">
        <v>60</v>
      </c>
      <c r="T25" s="28">
        <v>40</v>
      </c>
      <c r="U25" s="28">
        <v>25</v>
      </c>
      <c r="V25" s="29">
        <f>SUM(W25*C25)</f>
        <v>0.06</v>
      </c>
      <c r="W25">
        <v>0.06</v>
      </c>
    </row>
    <row r="26" customFormat="1" ht="26.25" customHeight="1" spans="1:23">
      <c r="A26" s="19">
        <v>2</v>
      </c>
      <c r="B26" s="20">
        <v>2</v>
      </c>
      <c r="C26" s="20">
        <v>1</v>
      </c>
      <c r="D26" s="19">
        <v>1704645</v>
      </c>
      <c r="E26" s="19" t="s">
        <v>57</v>
      </c>
      <c r="F26" s="19" t="s">
        <v>51</v>
      </c>
      <c r="G26" s="21">
        <v>1</v>
      </c>
      <c r="H26" s="21">
        <v>2</v>
      </c>
      <c r="I26" s="21">
        <v>2</v>
      </c>
      <c r="J26" s="27">
        <v>1</v>
      </c>
      <c r="K26" s="28">
        <v>6</v>
      </c>
      <c r="L26" s="28">
        <v>1</v>
      </c>
      <c r="M26" s="29">
        <v>1.8</v>
      </c>
      <c r="N26" s="30">
        <f t="shared" si="0"/>
        <v>6</v>
      </c>
      <c r="O26" s="29">
        <v>2.6</v>
      </c>
      <c r="P26" s="29">
        <f>SUM(O26*C26)</f>
        <v>2.6</v>
      </c>
      <c r="Q26" s="29">
        <f>SUM(M26*L26)</f>
        <v>1.8</v>
      </c>
      <c r="R26" s="29">
        <f>SUM(Q26*C26)</f>
        <v>1.8</v>
      </c>
      <c r="S26" s="28">
        <v>60</v>
      </c>
      <c r="T26" s="28">
        <v>40</v>
      </c>
      <c r="U26" s="28">
        <v>25</v>
      </c>
      <c r="V26" s="29">
        <f>SUM(W26*C26)</f>
        <v>0.06</v>
      </c>
      <c r="W26">
        <v>0.06</v>
      </c>
    </row>
    <row r="27" customFormat="1" ht="26.25" customHeight="1" spans="1:22">
      <c r="A27" s="19"/>
      <c r="B27" s="19"/>
      <c r="C27" s="20"/>
      <c r="D27" s="19"/>
      <c r="E27" s="19"/>
      <c r="F27" s="19"/>
      <c r="G27" s="21"/>
      <c r="H27" s="21"/>
      <c r="I27" s="21"/>
      <c r="J27" s="27"/>
      <c r="K27" s="28"/>
      <c r="L27" s="28"/>
      <c r="M27" s="29"/>
      <c r="N27" s="30"/>
      <c r="O27" s="29"/>
      <c r="P27" s="29"/>
      <c r="Q27" s="29"/>
      <c r="R27" s="29"/>
      <c r="S27" s="21"/>
      <c r="T27" s="21"/>
      <c r="U27" s="28"/>
      <c r="V27" s="29"/>
    </row>
    <row r="28" ht="26" customHeight="1" spans="1:23">
      <c r="A28" s="19">
        <v>1</v>
      </c>
      <c r="B28" s="19">
        <v>2</v>
      </c>
      <c r="C28" s="20">
        <v>2</v>
      </c>
      <c r="D28" s="19">
        <v>1704644</v>
      </c>
      <c r="E28" s="19" t="s">
        <v>58</v>
      </c>
      <c r="F28" s="19" t="s">
        <v>50</v>
      </c>
      <c r="G28" s="21">
        <v>1</v>
      </c>
      <c r="H28" s="21">
        <v>2</v>
      </c>
      <c r="I28" s="21">
        <v>2</v>
      </c>
      <c r="J28" s="27">
        <v>1</v>
      </c>
      <c r="K28" s="28">
        <v>6</v>
      </c>
      <c r="L28" s="28">
        <v>4</v>
      </c>
      <c r="M28" s="29">
        <v>1.8</v>
      </c>
      <c r="N28" s="30">
        <f t="shared" si="0"/>
        <v>48</v>
      </c>
      <c r="O28" s="29">
        <v>8</v>
      </c>
      <c r="P28" s="29">
        <f>SUM(O28*C28)</f>
        <v>16</v>
      </c>
      <c r="Q28" s="29">
        <f>SUM(M28*L28)</f>
        <v>7.2</v>
      </c>
      <c r="R28" s="29">
        <f>SUM(Q28*C28)</f>
        <v>14.4</v>
      </c>
      <c r="S28" s="28">
        <v>60</v>
      </c>
      <c r="T28" s="28">
        <v>40</v>
      </c>
      <c r="U28" s="28">
        <v>25</v>
      </c>
      <c r="V28" s="29">
        <f>SUM(W28*C28)</f>
        <v>0.12</v>
      </c>
      <c r="W28">
        <v>0.06</v>
      </c>
    </row>
    <row r="29" ht="26" customHeight="1" spans="1:23">
      <c r="A29" s="19">
        <v>3</v>
      </c>
      <c r="B29" s="20">
        <v>4</v>
      </c>
      <c r="C29" s="20">
        <v>2</v>
      </c>
      <c r="D29" s="19">
        <v>1704644</v>
      </c>
      <c r="E29" s="19" t="s">
        <v>58</v>
      </c>
      <c r="F29" s="19" t="s">
        <v>51</v>
      </c>
      <c r="G29" s="21">
        <v>1</v>
      </c>
      <c r="H29" s="21">
        <v>2</v>
      </c>
      <c r="I29" s="21">
        <v>2</v>
      </c>
      <c r="J29" s="27">
        <v>1</v>
      </c>
      <c r="K29" s="28">
        <v>6</v>
      </c>
      <c r="L29" s="28">
        <v>4</v>
      </c>
      <c r="M29" s="29">
        <v>1.8</v>
      </c>
      <c r="N29" s="30">
        <f t="shared" si="0"/>
        <v>48</v>
      </c>
      <c r="O29" s="29">
        <v>8</v>
      </c>
      <c r="P29" s="29">
        <f>SUM(O29*C29)</f>
        <v>16</v>
      </c>
      <c r="Q29" s="29">
        <f>SUM(M29*L29)</f>
        <v>7.2</v>
      </c>
      <c r="R29" s="29">
        <f>SUM(Q29*C29)</f>
        <v>14.4</v>
      </c>
      <c r="S29" s="28">
        <v>60</v>
      </c>
      <c r="T29" s="28">
        <v>40</v>
      </c>
      <c r="U29" s="28">
        <v>25</v>
      </c>
      <c r="V29" s="29">
        <f>SUM(W29*C29)</f>
        <v>0.12</v>
      </c>
      <c r="W29">
        <v>0.06</v>
      </c>
    </row>
    <row r="30" ht="26" customHeight="1" spans="1:22">
      <c r="A30" s="19"/>
      <c r="B30" s="19"/>
      <c r="C30" s="20"/>
      <c r="D30" s="19"/>
      <c r="E30" s="19"/>
      <c r="F30" s="19"/>
      <c r="G30" s="21"/>
      <c r="H30" s="21"/>
      <c r="I30" s="21"/>
      <c r="J30" s="27"/>
      <c r="K30" s="28"/>
      <c r="L30" s="28"/>
      <c r="M30" s="29"/>
      <c r="N30" s="30"/>
      <c r="O30" s="29"/>
      <c r="P30" s="29"/>
      <c r="Q30" s="29"/>
      <c r="R30" s="29"/>
      <c r="S30" s="28"/>
      <c r="T30" s="28"/>
      <c r="U30" s="28"/>
      <c r="V30" s="29"/>
    </row>
    <row r="31" ht="26" customHeight="1" spans="1:23">
      <c r="A31" s="19">
        <v>1</v>
      </c>
      <c r="B31" s="19">
        <v>1</v>
      </c>
      <c r="C31" s="20">
        <v>1</v>
      </c>
      <c r="D31" s="19">
        <v>1704643</v>
      </c>
      <c r="E31" s="19" t="s">
        <v>59</v>
      </c>
      <c r="F31" s="19" t="s">
        <v>50</v>
      </c>
      <c r="G31" s="21">
        <v>1</v>
      </c>
      <c r="H31" s="21">
        <v>2</v>
      </c>
      <c r="I31" s="21">
        <v>2</v>
      </c>
      <c r="J31" s="27">
        <v>1</v>
      </c>
      <c r="K31" s="28">
        <v>6</v>
      </c>
      <c r="L31" s="28">
        <v>3</v>
      </c>
      <c r="M31" s="29">
        <v>1.8</v>
      </c>
      <c r="N31" s="30">
        <f t="shared" si="0"/>
        <v>18</v>
      </c>
      <c r="O31" s="29">
        <v>6.2</v>
      </c>
      <c r="P31" s="29">
        <f>SUM(O31*C31)</f>
        <v>6.2</v>
      </c>
      <c r="Q31" s="29">
        <f>SUM(M31*L31)</f>
        <v>5.4</v>
      </c>
      <c r="R31" s="29">
        <f>SUM(Q31*C31)</f>
        <v>5.4</v>
      </c>
      <c r="S31" s="28">
        <v>60</v>
      </c>
      <c r="T31" s="28">
        <v>40</v>
      </c>
      <c r="U31" s="28">
        <v>25</v>
      </c>
      <c r="V31" s="29">
        <f>SUM(W31*C31)</f>
        <v>0.06</v>
      </c>
      <c r="W31">
        <v>0.06</v>
      </c>
    </row>
    <row r="32" ht="26" customHeight="1" spans="1:23">
      <c r="A32" s="19">
        <v>2</v>
      </c>
      <c r="B32" s="20">
        <v>2</v>
      </c>
      <c r="C32" s="20">
        <v>1</v>
      </c>
      <c r="D32" s="19">
        <v>1704643</v>
      </c>
      <c r="E32" s="19" t="s">
        <v>59</v>
      </c>
      <c r="F32" s="19" t="s">
        <v>51</v>
      </c>
      <c r="G32" s="21">
        <v>1</v>
      </c>
      <c r="H32" s="21">
        <v>2</v>
      </c>
      <c r="I32" s="21">
        <v>2</v>
      </c>
      <c r="J32" s="27">
        <v>1</v>
      </c>
      <c r="K32" s="28">
        <v>6</v>
      </c>
      <c r="L32" s="28">
        <v>3</v>
      </c>
      <c r="M32" s="29">
        <v>1.8</v>
      </c>
      <c r="N32" s="30">
        <f t="shared" si="0"/>
        <v>18</v>
      </c>
      <c r="O32" s="29">
        <v>6.2</v>
      </c>
      <c r="P32" s="29">
        <f>SUM(O32*C32)</f>
        <v>6.2</v>
      </c>
      <c r="Q32" s="29">
        <f>SUM(M32*L32)</f>
        <v>5.4</v>
      </c>
      <c r="R32" s="29">
        <f>SUM(Q32*C32)</f>
        <v>5.4</v>
      </c>
      <c r="S32" s="28">
        <v>60</v>
      </c>
      <c r="T32" s="28">
        <v>40</v>
      </c>
      <c r="U32" s="28">
        <v>25</v>
      </c>
      <c r="V32" s="29">
        <f>SUM(W32*C32)</f>
        <v>0.06</v>
      </c>
      <c r="W32">
        <v>0.06</v>
      </c>
    </row>
    <row r="33" ht="26" customHeight="1" spans="1:22">
      <c r="A33" s="19"/>
      <c r="B33" s="19"/>
      <c r="C33" s="20"/>
      <c r="D33" s="19"/>
      <c r="E33" s="19"/>
      <c r="F33" s="19"/>
      <c r="G33" s="21"/>
      <c r="H33" s="21"/>
      <c r="I33" s="21"/>
      <c r="J33" s="27"/>
      <c r="K33" s="28"/>
      <c r="L33" s="28"/>
      <c r="M33" s="29"/>
      <c r="N33" s="30"/>
      <c r="O33" s="29"/>
      <c r="P33" s="29"/>
      <c r="Q33" s="29"/>
      <c r="R33" s="29"/>
      <c r="S33" s="28"/>
      <c r="T33" s="28"/>
      <c r="U33" s="28"/>
      <c r="V33" s="29"/>
    </row>
    <row r="34" ht="26" customHeight="1" spans="1:23">
      <c r="A34" s="19">
        <v>1</v>
      </c>
      <c r="B34" s="19">
        <v>1</v>
      </c>
      <c r="C34" s="20">
        <v>1</v>
      </c>
      <c r="D34" s="19">
        <v>1704642</v>
      </c>
      <c r="E34" s="19" t="s">
        <v>60</v>
      </c>
      <c r="F34" s="19" t="s">
        <v>50</v>
      </c>
      <c r="G34" s="21">
        <v>1</v>
      </c>
      <c r="H34" s="21">
        <v>2</v>
      </c>
      <c r="I34" s="21">
        <v>2</v>
      </c>
      <c r="J34" s="27">
        <v>1</v>
      </c>
      <c r="K34" s="28">
        <v>6</v>
      </c>
      <c r="L34" s="28">
        <v>1</v>
      </c>
      <c r="M34" s="29">
        <v>1.8</v>
      </c>
      <c r="N34" s="30">
        <f t="shared" si="0"/>
        <v>6</v>
      </c>
      <c r="O34" s="29">
        <v>2.6</v>
      </c>
      <c r="P34" s="29">
        <f>SUM(O34*C34)</f>
        <v>2.6</v>
      </c>
      <c r="Q34" s="29">
        <f>SUM(M34*L34)</f>
        <v>1.8</v>
      </c>
      <c r="R34" s="29">
        <f>SUM(Q34*C34)</f>
        <v>1.8</v>
      </c>
      <c r="S34" s="28">
        <v>60</v>
      </c>
      <c r="T34" s="28">
        <v>40</v>
      </c>
      <c r="U34" s="28">
        <v>25</v>
      </c>
      <c r="V34" s="29">
        <f>SUM(W34*C34)</f>
        <v>0.06</v>
      </c>
      <c r="W34">
        <v>0.06</v>
      </c>
    </row>
    <row r="35" ht="26" customHeight="1" spans="1:23">
      <c r="A35" s="19">
        <v>2</v>
      </c>
      <c r="B35" s="20">
        <v>2</v>
      </c>
      <c r="C35" s="20">
        <v>1</v>
      </c>
      <c r="D35" s="19">
        <v>1704642</v>
      </c>
      <c r="E35" s="19" t="s">
        <v>60</v>
      </c>
      <c r="F35" s="19" t="s">
        <v>51</v>
      </c>
      <c r="G35" s="21">
        <v>1</v>
      </c>
      <c r="H35" s="21">
        <v>2</v>
      </c>
      <c r="I35" s="21">
        <v>2</v>
      </c>
      <c r="J35" s="27">
        <v>1</v>
      </c>
      <c r="K35" s="28">
        <v>6</v>
      </c>
      <c r="L35" s="28">
        <v>1</v>
      </c>
      <c r="M35" s="29">
        <v>1.8</v>
      </c>
      <c r="N35" s="30">
        <f t="shared" si="0"/>
        <v>6</v>
      </c>
      <c r="O35" s="29">
        <v>2.6</v>
      </c>
      <c r="P35" s="29">
        <f>SUM(O35*C35)</f>
        <v>2.6</v>
      </c>
      <c r="Q35" s="29">
        <f>SUM(M35*L35)</f>
        <v>1.8</v>
      </c>
      <c r="R35" s="29">
        <f>SUM(Q35*C35)</f>
        <v>1.8</v>
      </c>
      <c r="S35" s="28">
        <v>60</v>
      </c>
      <c r="T35" s="28">
        <v>40</v>
      </c>
      <c r="U35" s="28">
        <v>25</v>
      </c>
      <c r="V35" s="29">
        <f>SUM(W35*C35)</f>
        <v>0.06</v>
      </c>
      <c r="W35">
        <v>0.06</v>
      </c>
    </row>
    <row r="36" ht="26" customHeight="1" spans="1:22">
      <c r="A36" s="19"/>
      <c r="B36" s="19"/>
      <c r="C36" s="20"/>
      <c r="D36" s="19"/>
      <c r="E36" s="19"/>
      <c r="F36" s="19"/>
      <c r="G36" s="21"/>
      <c r="H36" s="21"/>
      <c r="I36" s="21"/>
      <c r="J36" s="27"/>
      <c r="K36" s="28"/>
      <c r="L36" s="28"/>
      <c r="M36" s="29"/>
      <c r="N36" s="30"/>
      <c r="O36" s="29"/>
      <c r="P36" s="29"/>
      <c r="Q36" s="29"/>
      <c r="R36" s="29"/>
      <c r="S36" s="28"/>
      <c r="T36" s="28"/>
      <c r="U36" s="28"/>
      <c r="V36" s="29"/>
    </row>
    <row r="37" ht="26" customHeight="1" spans="1:23">
      <c r="A37" s="19">
        <v>1</v>
      </c>
      <c r="B37" s="19">
        <v>1</v>
      </c>
      <c r="C37" s="20">
        <v>1</v>
      </c>
      <c r="D37" s="19">
        <v>1704641</v>
      </c>
      <c r="E37" s="19" t="s">
        <v>61</v>
      </c>
      <c r="F37" s="19" t="s">
        <v>50</v>
      </c>
      <c r="G37" s="21">
        <v>1</v>
      </c>
      <c r="H37" s="21">
        <v>2</v>
      </c>
      <c r="I37" s="21">
        <v>2</v>
      </c>
      <c r="J37" s="27">
        <v>1</v>
      </c>
      <c r="K37" s="28">
        <v>6</v>
      </c>
      <c r="L37" s="28">
        <v>1</v>
      </c>
      <c r="M37" s="29">
        <v>1.8</v>
      </c>
      <c r="N37" s="30">
        <f t="shared" si="0"/>
        <v>6</v>
      </c>
      <c r="O37" s="29">
        <v>2.6</v>
      </c>
      <c r="P37" s="29">
        <f>SUM(O37*C37)</f>
        <v>2.6</v>
      </c>
      <c r="Q37" s="29">
        <f>SUM(M37*L37)</f>
        <v>1.8</v>
      </c>
      <c r="R37" s="29">
        <f>SUM(Q37*C37)</f>
        <v>1.8</v>
      </c>
      <c r="S37" s="28">
        <v>60</v>
      </c>
      <c r="T37" s="28">
        <v>40</v>
      </c>
      <c r="U37" s="28">
        <v>25</v>
      </c>
      <c r="V37" s="29">
        <f>SUM(W37*C37)</f>
        <v>0.06</v>
      </c>
      <c r="W37">
        <v>0.06</v>
      </c>
    </row>
    <row r="38" ht="26" customHeight="1" spans="1:23">
      <c r="A38" s="19">
        <v>2</v>
      </c>
      <c r="B38" s="20">
        <v>2</v>
      </c>
      <c r="C38" s="20">
        <v>1</v>
      </c>
      <c r="D38" s="19">
        <v>1704641</v>
      </c>
      <c r="E38" s="19" t="s">
        <v>61</v>
      </c>
      <c r="F38" s="19" t="s">
        <v>51</v>
      </c>
      <c r="G38" s="21">
        <v>1</v>
      </c>
      <c r="H38" s="21">
        <v>2</v>
      </c>
      <c r="I38" s="21">
        <v>2</v>
      </c>
      <c r="J38" s="27">
        <v>1</v>
      </c>
      <c r="K38" s="28">
        <v>6</v>
      </c>
      <c r="L38" s="28">
        <v>1</v>
      </c>
      <c r="M38" s="29">
        <v>1.8</v>
      </c>
      <c r="N38" s="30">
        <f t="shared" si="0"/>
        <v>6</v>
      </c>
      <c r="O38" s="29">
        <v>2.6</v>
      </c>
      <c r="P38" s="29">
        <f>SUM(O38*C38)</f>
        <v>2.6</v>
      </c>
      <c r="Q38" s="29">
        <f>SUM(M38*L38)</f>
        <v>1.8</v>
      </c>
      <c r="R38" s="29">
        <f>SUM(Q38*C38)</f>
        <v>1.8</v>
      </c>
      <c r="S38" s="28">
        <v>60</v>
      </c>
      <c r="T38" s="28">
        <v>40</v>
      </c>
      <c r="U38" s="28">
        <v>25</v>
      </c>
      <c r="V38" s="29">
        <f>SUM(W38*C38)</f>
        <v>0.06</v>
      </c>
      <c r="W38">
        <v>0.06</v>
      </c>
    </row>
    <row r="39" ht="26" customHeight="1" spans="1:22">
      <c r="A39" s="19"/>
      <c r="B39" s="19"/>
      <c r="C39" s="20"/>
      <c r="D39" s="19"/>
      <c r="E39" s="19"/>
      <c r="F39" s="19"/>
      <c r="G39" s="21"/>
      <c r="H39" s="21"/>
      <c r="I39" s="21"/>
      <c r="J39" s="27"/>
      <c r="K39" s="28"/>
      <c r="L39" s="28"/>
      <c r="M39" s="29"/>
      <c r="N39" s="30"/>
      <c r="O39" s="29"/>
      <c r="P39" s="29"/>
      <c r="Q39" s="29"/>
      <c r="R39" s="29"/>
      <c r="S39" s="28"/>
      <c r="T39" s="28"/>
      <c r="U39" s="28"/>
      <c r="V39" s="29"/>
    </row>
    <row r="40" ht="26" customHeight="1" spans="1:23">
      <c r="A40" s="19">
        <v>1</v>
      </c>
      <c r="B40" s="19">
        <v>1</v>
      </c>
      <c r="C40" s="20">
        <v>1</v>
      </c>
      <c r="D40" s="19">
        <v>1704640</v>
      </c>
      <c r="E40" s="19" t="s">
        <v>62</v>
      </c>
      <c r="F40" s="19" t="s">
        <v>50</v>
      </c>
      <c r="G40" s="21">
        <v>1</v>
      </c>
      <c r="H40" s="21">
        <v>2</v>
      </c>
      <c r="I40" s="21">
        <v>2</v>
      </c>
      <c r="J40" s="27">
        <v>1</v>
      </c>
      <c r="K40" s="28">
        <v>6</v>
      </c>
      <c r="L40" s="28">
        <v>2</v>
      </c>
      <c r="M40" s="29">
        <v>1.8</v>
      </c>
      <c r="N40" s="30">
        <f t="shared" ref="N39:N48" si="1">SUM(L40*K40*C40)</f>
        <v>12</v>
      </c>
      <c r="O40" s="29">
        <v>4.4</v>
      </c>
      <c r="P40" s="29">
        <f>SUM(O40*C40)</f>
        <v>4.4</v>
      </c>
      <c r="Q40" s="29">
        <f>SUM(M40*L40)</f>
        <v>3.6</v>
      </c>
      <c r="R40" s="29">
        <f>SUM(Q40*C40)</f>
        <v>3.6</v>
      </c>
      <c r="S40" s="28">
        <v>60</v>
      </c>
      <c r="T40" s="28">
        <v>40</v>
      </c>
      <c r="U40" s="28">
        <v>25</v>
      </c>
      <c r="V40" s="29">
        <f>SUM(W40*C40)</f>
        <v>0.06</v>
      </c>
      <c r="W40">
        <v>0.06</v>
      </c>
    </row>
    <row r="41" ht="26" customHeight="1" spans="1:23">
      <c r="A41" s="19">
        <v>2</v>
      </c>
      <c r="B41" s="20">
        <v>2</v>
      </c>
      <c r="C41" s="20">
        <v>1</v>
      </c>
      <c r="D41" s="19">
        <v>1704640</v>
      </c>
      <c r="E41" s="19" t="s">
        <v>62</v>
      </c>
      <c r="F41" s="19" t="s">
        <v>51</v>
      </c>
      <c r="G41" s="21">
        <v>1</v>
      </c>
      <c r="H41" s="21">
        <v>2</v>
      </c>
      <c r="I41" s="21">
        <v>2</v>
      </c>
      <c r="J41" s="27">
        <v>1</v>
      </c>
      <c r="K41" s="28">
        <v>6</v>
      </c>
      <c r="L41" s="28">
        <v>2</v>
      </c>
      <c r="M41" s="29">
        <v>1.8</v>
      </c>
      <c r="N41" s="30">
        <f t="shared" si="1"/>
        <v>12</v>
      </c>
      <c r="O41" s="29">
        <v>4.4</v>
      </c>
      <c r="P41" s="29">
        <f>SUM(O41*C41)</f>
        <v>4.4</v>
      </c>
      <c r="Q41" s="29">
        <f>SUM(M41*L41)</f>
        <v>3.6</v>
      </c>
      <c r="R41" s="29">
        <f>SUM(Q41*C41)</f>
        <v>3.6</v>
      </c>
      <c r="S41" s="28">
        <v>60</v>
      </c>
      <c r="T41" s="28">
        <v>40</v>
      </c>
      <c r="U41" s="28">
        <v>25</v>
      </c>
      <c r="V41" s="29">
        <f>SUM(W41*C41)</f>
        <v>0.06</v>
      </c>
      <c r="W41">
        <v>0.06</v>
      </c>
    </row>
    <row r="42" ht="26" customHeight="1" spans="1:22">
      <c r="A42" s="19"/>
      <c r="B42" s="19"/>
      <c r="C42" s="20"/>
      <c r="D42" s="19"/>
      <c r="E42" s="19"/>
      <c r="F42" s="19"/>
      <c r="G42" s="21"/>
      <c r="H42" s="21"/>
      <c r="I42" s="21"/>
      <c r="J42" s="27"/>
      <c r="K42" s="28"/>
      <c r="L42" s="28"/>
      <c r="M42" s="29"/>
      <c r="N42" s="30"/>
      <c r="O42" s="29"/>
      <c r="P42" s="29"/>
      <c r="Q42" s="29"/>
      <c r="R42" s="29"/>
      <c r="S42" s="28"/>
      <c r="T42" s="28"/>
      <c r="U42" s="28"/>
      <c r="V42" s="29"/>
    </row>
    <row r="43" ht="26" customHeight="1" spans="1:23">
      <c r="A43" s="19">
        <v>1</v>
      </c>
      <c r="B43" s="19">
        <v>1</v>
      </c>
      <c r="C43" s="20">
        <v>1</v>
      </c>
      <c r="D43" s="19">
        <v>1704639</v>
      </c>
      <c r="E43" s="19" t="s">
        <v>63</v>
      </c>
      <c r="F43" s="19" t="s">
        <v>50</v>
      </c>
      <c r="G43" s="21">
        <v>1</v>
      </c>
      <c r="H43" s="21">
        <v>2</v>
      </c>
      <c r="I43" s="21">
        <v>2</v>
      </c>
      <c r="J43" s="27">
        <v>1</v>
      </c>
      <c r="K43" s="28">
        <v>6</v>
      </c>
      <c r="L43" s="28">
        <v>4</v>
      </c>
      <c r="M43" s="29">
        <v>1.8</v>
      </c>
      <c r="N43" s="30">
        <f t="shared" si="1"/>
        <v>24</v>
      </c>
      <c r="O43" s="29">
        <v>8</v>
      </c>
      <c r="P43" s="29">
        <f>SUM(O43*C43)</f>
        <v>8</v>
      </c>
      <c r="Q43" s="29">
        <f>SUM(M43*L43)</f>
        <v>7.2</v>
      </c>
      <c r="R43" s="29">
        <f>SUM(Q43*C43)</f>
        <v>7.2</v>
      </c>
      <c r="S43" s="28">
        <v>60</v>
      </c>
      <c r="T43" s="28">
        <v>40</v>
      </c>
      <c r="U43" s="28">
        <v>25</v>
      </c>
      <c r="V43" s="29">
        <f>SUM(W43*C43)</f>
        <v>0.06</v>
      </c>
      <c r="W43">
        <v>0.06</v>
      </c>
    </row>
    <row r="44" ht="26" customHeight="1" spans="1:23">
      <c r="A44" s="19">
        <v>2</v>
      </c>
      <c r="B44" s="20">
        <v>2</v>
      </c>
      <c r="C44" s="20">
        <v>1</v>
      </c>
      <c r="D44" s="19">
        <v>1704639</v>
      </c>
      <c r="E44" s="19" t="s">
        <v>63</v>
      </c>
      <c r="F44" s="19" t="s">
        <v>51</v>
      </c>
      <c r="G44" s="21">
        <v>1</v>
      </c>
      <c r="H44" s="21">
        <v>2</v>
      </c>
      <c r="I44" s="21">
        <v>2</v>
      </c>
      <c r="J44" s="27">
        <v>1</v>
      </c>
      <c r="K44" s="28">
        <v>6</v>
      </c>
      <c r="L44" s="28">
        <v>4</v>
      </c>
      <c r="M44" s="29">
        <v>1.8</v>
      </c>
      <c r="N44" s="30">
        <f t="shared" si="1"/>
        <v>24</v>
      </c>
      <c r="O44" s="29">
        <v>8</v>
      </c>
      <c r="P44" s="29">
        <f>SUM(O44*C44)</f>
        <v>8</v>
      </c>
      <c r="Q44" s="29">
        <f>SUM(M44*L44)</f>
        <v>7.2</v>
      </c>
      <c r="R44" s="29">
        <f>SUM(Q44*C44)</f>
        <v>7.2</v>
      </c>
      <c r="S44" s="28">
        <v>60</v>
      </c>
      <c r="T44" s="28">
        <v>40</v>
      </c>
      <c r="U44" s="28">
        <v>25</v>
      </c>
      <c r="V44" s="29">
        <f>SUM(W44*C44)</f>
        <v>0.06</v>
      </c>
      <c r="W44">
        <v>0.06</v>
      </c>
    </row>
    <row r="45" ht="26" customHeight="1" spans="1:22">
      <c r="A45" s="19"/>
      <c r="B45" s="19"/>
      <c r="C45" s="20"/>
      <c r="D45" s="19"/>
      <c r="E45" s="19"/>
      <c r="F45" s="19"/>
      <c r="G45" s="21"/>
      <c r="H45" s="21"/>
      <c r="I45" s="21"/>
      <c r="J45" s="27"/>
      <c r="K45" s="28"/>
      <c r="L45" s="28"/>
      <c r="M45" s="29"/>
      <c r="N45" s="30"/>
      <c r="O45" s="29"/>
      <c r="P45" s="29"/>
      <c r="Q45" s="29"/>
      <c r="R45" s="29"/>
      <c r="S45" s="28"/>
      <c r="T45" s="28"/>
      <c r="U45" s="28"/>
      <c r="V45" s="29"/>
    </row>
    <row r="46" ht="26" customHeight="1" spans="1:23">
      <c r="A46" s="19">
        <v>1</v>
      </c>
      <c r="B46" s="19">
        <v>1</v>
      </c>
      <c r="C46" s="20">
        <v>1</v>
      </c>
      <c r="D46" s="19">
        <v>1704638</v>
      </c>
      <c r="E46" s="19" t="s">
        <v>64</v>
      </c>
      <c r="F46" s="19" t="s">
        <v>50</v>
      </c>
      <c r="G46" s="21">
        <v>1</v>
      </c>
      <c r="H46" s="21">
        <v>2</v>
      </c>
      <c r="I46" s="21">
        <v>2</v>
      </c>
      <c r="J46" s="27">
        <v>1</v>
      </c>
      <c r="K46" s="28">
        <v>6</v>
      </c>
      <c r="L46" s="28">
        <v>4</v>
      </c>
      <c r="M46" s="29">
        <v>1.8</v>
      </c>
      <c r="N46" s="30">
        <f t="shared" si="1"/>
        <v>24</v>
      </c>
      <c r="O46" s="29">
        <v>8</v>
      </c>
      <c r="P46" s="29">
        <f>SUM(O46*C46)</f>
        <v>8</v>
      </c>
      <c r="Q46" s="29">
        <f>SUM(M46*L46)</f>
        <v>7.2</v>
      </c>
      <c r="R46" s="29">
        <f>SUM(Q46*C46)</f>
        <v>7.2</v>
      </c>
      <c r="S46" s="28">
        <v>60</v>
      </c>
      <c r="T46" s="28">
        <v>40</v>
      </c>
      <c r="U46" s="28">
        <v>25</v>
      </c>
      <c r="V46" s="29">
        <f>SUM(W46*C46)</f>
        <v>0.06</v>
      </c>
      <c r="W46">
        <v>0.06</v>
      </c>
    </row>
    <row r="47" ht="26" customHeight="1" spans="1:23">
      <c r="A47" s="19">
        <v>2</v>
      </c>
      <c r="B47" s="20">
        <v>2</v>
      </c>
      <c r="C47" s="20">
        <v>1</v>
      </c>
      <c r="D47" s="19">
        <v>1704638</v>
      </c>
      <c r="E47" s="19" t="s">
        <v>64</v>
      </c>
      <c r="F47" s="19" t="s">
        <v>51</v>
      </c>
      <c r="G47" s="21">
        <v>1</v>
      </c>
      <c r="H47" s="21">
        <v>2</v>
      </c>
      <c r="I47" s="21">
        <v>2</v>
      </c>
      <c r="J47" s="27">
        <v>1</v>
      </c>
      <c r="K47" s="28">
        <v>6</v>
      </c>
      <c r="L47" s="28">
        <v>4</v>
      </c>
      <c r="M47" s="29">
        <v>1.8</v>
      </c>
      <c r="N47" s="30">
        <f t="shared" si="1"/>
        <v>24</v>
      </c>
      <c r="O47" s="29">
        <v>8</v>
      </c>
      <c r="P47" s="29">
        <f>SUM(O47*C47)</f>
        <v>8</v>
      </c>
      <c r="Q47" s="29">
        <f>SUM(M47*L47)</f>
        <v>7.2</v>
      </c>
      <c r="R47" s="29">
        <f>SUM(Q47*C47)</f>
        <v>7.2</v>
      </c>
      <c r="S47" s="28">
        <v>60</v>
      </c>
      <c r="T47" s="28">
        <v>40</v>
      </c>
      <c r="U47" s="28">
        <v>25</v>
      </c>
      <c r="V47" s="29">
        <f>SUM(W47*C47)</f>
        <v>0.06</v>
      </c>
      <c r="W47">
        <v>0.06</v>
      </c>
    </row>
    <row r="48" ht="26" customHeight="1" spans="1:22">
      <c r="A48" s="19"/>
      <c r="B48" s="19"/>
      <c r="C48" s="20"/>
      <c r="D48" s="19"/>
      <c r="E48" s="19"/>
      <c r="F48" s="19"/>
      <c r="G48" s="21"/>
      <c r="H48" s="21"/>
      <c r="I48" s="21"/>
      <c r="J48" s="27"/>
      <c r="K48" s="28"/>
      <c r="L48" s="28"/>
      <c r="M48" s="29"/>
      <c r="N48" s="30"/>
      <c r="O48" s="29"/>
      <c r="P48" s="29"/>
      <c r="Q48" s="29"/>
      <c r="R48" s="29"/>
      <c r="S48" s="28"/>
      <c r="T48" s="28"/>
      <c r="U48" s="28"/>
      <c r="V48" s="29"/>
    </row>
    <row r="49" ht="26" customHeight="1" spans="1:23">
      <c r="A49" s="19">
        <v>1</v>
      </c>
      <c r="B49" s="19">
        <v>1</v>
      </c>
      <c r="C49" s="20">
        <v>1</v>
      </c>
      <c r="D49" s="19">
        <v>1704637</v>
      </c>
      <c r="E49" s="19" t="s">
        <v>65</v>
      </c>
      <c r="F49" s="19" t="s">
        <v>50</v>
      </c>
      <c r="G49" s="21">
        <v>1</v>
      </c>
      <c r="H49" s="21">
        <v>2</v>
      </c>
      <c r="I49" s="21">
        <v>2</v>
      </c>
      <c r="J49" s="27">
        <v>1</v>
      </c>
      <c r="K49" s="28">
        <v>6</v>
      </c>
      <c r="L49" s="28">
        <v>5</v>
      </c>
      <c r="M49" s="29">
        <v>1.8</v>
      </c>
      <c r="N49" s="30">
        <f>SUM(L49*K49*C49)</f>
        <v>30</v>
      </c>
      <c r="O49" s="29">
        <v>9.8</v>
      </c>
      <c r="P49" s="29">
        <f>SUM(O49*C49)</f>
        <v>9.8</v>
      </c>
      <c r="Q49" s="29">
        <f>SUM(M49*L49)</f>
        <v>9</v>
      </c>
      <c r="R49" s="29">
        <f>SUM(Q49*C49)</f>
        <v>9</v>
      </c>
      <c r="S49" s="28">
        <v>60</v>
      </c>
      <c r="T49" s="28">
        <v>40</v>
      </c>
      <c r="U49" s="28">
        <v>25</v>
      </c>
      <c r="V49" s="29">
        <f>SUM(W49*C49)</f>
        <v>0.06</v>
      </c>
      <c r="W49">
        <v>0.06</v>
      </c>
    </row>
    <row r="50" ht="26" customHeight="1" spans="1:23">
      <c r="A50" s="19">
        <v>2</v>
      </c>
      <c r="B50" s="20">
        <v>2</v>
      </c>
      <c r="C50" s="20">
        <v>1</v>
      </c>
      <c r="D50" s="19">
        <v>1704637</v>
      </c>
      <c r="E50" s="19" t="s">
        <v>65</v>
      </c>
      <c r="F50" s="19" t="s">
        <v>51</v>
      </c>
      <c r="G50" s="21">
        <v>1</v>
      </c>
      <c r="H50" s="21">
        <v>2</v>
      </c>
      <c r="I50" s="21">
        <v>2</v>
      </c>
      <c r="J50" s="27">
        <v>1</v>
      </c>
      <c r="K50" s="28">
        <v>6</v>
      </c>
      <c r="L50" s="28">
        <v>3</v>
      </c>
      <c r="M50" s="29">
        <v>1.8</v>
      </c>
      <c r="N50" s="30">
        <f>SUM(L50*K50*C50)</f>
        <v>18</v>
      </c>
      <c r="O50" s="29">
        <v>6.2</v>
      </c>
      <c r="P50" s="29">
        <f>SUM(O50*C50)</f>
        <v>6.2</v>
      </c>
      <c r="Q50" s="29">
        <f>SUM(M50*L50)</f>
        <v>5.4</v>
      </c>
      <c r="R50" s="29">
        <f>SUM(Q50*C50)</f>
        <v>5.4</v>
      </c>
      <c r="S50" s="28">
        <v>60</v>
      </c>
      <c r="T50" s="28">
        <v>40</v>
      </c>
      <c r="U50" s="28">
        <v>25</v>
      </c>
      <c r="V50" s="29">
        <f>SUM(W50*C50)</f>
        <v>0.06</v>
      </c>
      <c r="W50">
        <v>0.06</v>
      </c>
    </row>
    <row r="51" ht="26" customHeight="1" spans="1:22">
      <c r="A51" s="19"/>
      <c r="B51" s="19"/>
      <c r="C51" s="20"/>
      <c r="D51" s="19"/>
      <c r="E51" s="19"/>
      <c r="F51" s="19"/>
      <c r="G51" s="21"/>
      <c r="H51" s="21"/>
      <c r="I51" s="21"/>
      <c r="J51" s="27"/>
      <c r="K51" s="28"/>
      <c r="L51" s="28"/>
      <c r="M51" s="29"/>
      <c r="N51" s="30"/>
      <c r="O51" s="29"/>
      <c r="P51" s="29"/>
      <c r="Q51" s="29"/>
      <c r="R51" s="29"/>
      <c r="S51" s="28"/>
      <c r="T51" s="28"/>
      <c r="U51" s="28"/>
      <c r="V51" s="29"/>
    </row>
    <row r="52" ht="26" customHeight="1" spans="1:23">
      <c r="A52" s="19">
        <v>1</v>
      </c>
      <c r="B52" s="19">
        <v>1</v>
      </c>
      <c r="C52" s="20">
        <v>1</v>
      </c>
      <c r="D52" s="19">
        <v>1704636</v>
      </c>
      <c r="E52" s="19" t="s">
        <v>66</v>
      </c>
      <c r="F52" s="19" t="s">
        <v>50</v>
      </c>
      <c r="G52" s="21">
        <v>1</v>
      </c>
      <c r="H52" s="21">
        <v>2</v>
      </c>
      <c r="I52" s="21">
        <v>2</v>
      </c>
      <c r="J52" s="27">
        <v>1</v>
      </c>
      <c r="K52" s="28">
        <v>6</v>
      </c>
      <c r="L52" s="28">
        <v>3</v>
      </c>
      <c r="M52" s="29">
        <v>1.8</v>
      </c>
      <c r="N52" s="30">
        <f>SUM(L52*K52*C52)</f>
        <v>18</v>
      </c>
      <c r="O52" s="29">
        <v>6.2</v>
      </c>
      <c r="P52" s="29">
        <f>SUM(O52*C52)</f>
        <v>6.2</v>
      </c>
      <c r="Q52" s="29">
        <f>SUM(M52*L52)</f>
        <v>5.4</v>
      </c>
      <c r="R52" s="29">
        <f>SUM(Q52*C52)</f>
        <v>5.4</v>
      </c>
      <c r="S52" s="28">
        <v>60</v>
      </c>
      <c r="T52" s="28">
        <v>40</v>
      </c>
      <c r="U52" s="28">
        <v>25</v>
      </c>
      <c r="V52" s="29">
        <f>SUM(W52*C52)</f>
        <v>0.06</v>
      </c>
      <c r="W52">
        <v>0.06</v>
      </c>
    </row>
    <row r="53" ht="26" customHeight="1" spans="1:23">
      <c r="A53" s="19">
        <v>2</v>
      </c>
      <c r="B53" s="20">
        <v>2</v>
      </c>
      <c r="C53" s="20">
        <v>1</v>
      </c>
      <c r="D53" s="19">
        <v>1704636</v>
      </c>
      <c r="E53" s="19" t="s">
        <v>66</v>
      </c>
      <c r="F53" s="19" t="s">
        <v>51</v>
      </c>
      <c r="G53" s="21">
        <v>1</v>
      </c>
      <c r="H53" s="21">
        <v>2</v>
      </c>
      <c r="I53" s="21">
        <v>2</v>
      </c>
      <c r="J53" s="27">
        <v>1</v>
      </c>
      <c r="K53" s="28">
        <v>6</v>
      </c>
      <c r="L53" s="28">
        <v>3</v>
      </c>
      <c r="M53" s="29">
        <v>1.8</v>
      </c>
      <c r="N53" s="30">
        <f>SUM(L53*K53*C53)</f>
        <v>18</v>
      </c>
      <c r="O53" s="29">
        <v>6.2</v>
      </c>
      <c r="P53" s="29">
        <f>SUM(O53*C53)</f>
        <v>6.2</v>
      </c>
      <c r="Q53" s="29">
        <f>SUM(M53*L53)</f>
        <v>5.4</v>
      </c>
      <c r="R53" s="29">
        <f>SUM(Q53*C53)</f>
        <v>5.4</v>
      </c>
      <c r="S53" s="28">
        <v>60</v>
      </c>
      <c r="T53" s="28">
        <v>40</v>
      </c>
      <c r="U53" s="28">
        <v>25</v>
      </c>
      <c r="V53" s="29">
        <f>SUM(W53*C53)</f>
        <v>0.06</v>
      </c>
      <c r="W53">
        <v>0.06</v>
      </c>
    </row>
    <row r="54" ht="25" spans="3:22">
      <c r="C54" s="22">
        <f>SUM(C5:C53)</f>
        <v>73</v>
      </c>
      <c r="N54" s="31">
        <f>SUM(N5:N53)</f>
        <v>1926</v>
      </c>
      <c r="V54" s="36">
        <f>SUM(V5:V53)</f>
        <v>4.6608</v>
      </c>
    </row>
  </sheetData>
  <autoFilter xmlns:etc="http://www.wps.cn/officeDocument/2017/etCustomData" ref="A3:AJ54" etc:filterBottomFollowUsedRange="0">
    <extLst/>
  </autoFilter>
  <mergeCells count="18">
    <mergeCell ref="A1:V1"/>
    <mergeCell ref="A2:V2"/>
    <mergeCell ref="G3:J3"/>
    <mergeCell ref="S3:U3"/>
    <mergeCell ref="C3:C4"/>
    <mergeCell ref="D3:D4"/>
    <mergeCell ref="E3:E4"/>
    <mergeCell ref="F3:F4"/>
    <mergeCell ref="K3:K4"/>
    <mergeCell ref="L3:L4"/>
    <mergeCell ref="M3:M4"/>
    <mergeCell ref="N3:N4"/>
    <mergeCell ref="O3:O4"/>
    <mergeCell ref="P3:P4"/>
    <mergeCell ref="Q3:Q4"/>
    <mergeCell ref="R3:R4"/>
    <mergeCell ref="V3:V4"/>
    <mergeCell ref="A3:B4"/>
  </mergeCells>
  <pageMargins left="0" right="0" top="0" bottom="0" header="0.314583333333333" footer="0.314583333333333"/>
  <pageSetup paperSize="9" scale="7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订单封面</vt:lpstr>
      <vt:lpstr>配比及港口明细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平常心A</cp:lastModifiedBy>
  <dcterms:created xsi:type="dcterms:W3CDTF">2015-06-05T10:19:00Z</dcterms:created>
  <cp:lastPrinted>2022-10-23T07:47:00Z</cp:lastPrinted>
  <dcterms:modified xsi:type="dcterms:W3CDTF">2025-11-02T09:49:33Z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9777FAFA5B6245B68BAB96E49B6C6845_13</vt:lpwstr>
  </property>
</Properties>
</file>