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1" sheetId="1" r:id="rId1"/>
    <sheet name="2" sheetId="2" r:id="rId2"/>
  </sheets>
  <definedNames>
    <definedName name="_xlnm._FilterDatabase" localSheetId="0" hidden="1">'1'!$A$3:$AA$79</definedName>
    <definedName name="_xlnm._FilterDatabase" localSheetId="1" hidden="1">'2'!$A$3:$AA$17</definedName>
    <definedName name="_xlnm.Print_Area" localSheetId="0">'1'!$A$1:$AC$79</definedName>
    <definedName name="_xlnm.Print_Area" localSheetId="1">'2'!$A$1:$AB$17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<sst xmlns="http://schemas.openxmlformats.org/spreadsheetml/2006/main" count="552" uniqueCount="47">
  <si>
    <t>G0980AX款装箱单（预装）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</si>
  <si>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</si>
  <si>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</si>
  <si>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</si>
  <si>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</si>
  <si>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</si>
  <si>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</si>
  <si>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</si>
  <si>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</si>
  <si>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</si>
  <si>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</si>
  <si>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</si>
  <si>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</si>
  <si>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</si>
  <si>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</si>
  <si>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</si>
  <si>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</si>
  <si>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</si>
  <si>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</si>
  <si>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</si>
  <si>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</si>
  <si>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G0980AX</t>
  </si>
  <si>
    <t>GEORGIA</t>
  </si>
  <si>
    <t>BR171 - BORDEAUX</t>
  </si>
  <si>
    <t>-</t>
  </si>
  <si>
    <t>_</t>
  </si>
  <si>
    <t>BK81 - BLACK</t>
  </si>
  <si>
    <t>GR210 - GREY MELANGE</t>
  </si>
  <si>
    <t>MACEDONIA</t>
  </si>
  <si>
    <t>BOSNIA</t>
  </si>
  <si>
    <t>UZBEKISTAN</t>
  </si>
  <si>
    <t>UKRAINE</t>
  </si>
  <si>
    <t>SERBIA</t>
  </si>
  <si>
    <t>ALBANIA</t>
  </si>
  <si>
    <t>MOLDOVA</t>
  </si>
  <si>
    <t>MONTENEGRO</t>
  </si>
  <si>
    <t>NORTH IRAQ</t>
  </si>
  <si>
    <t>MOROCCO</t>
  </si>
  <si>
    <t>EGYPT</t>
  </si>
  <si>
    <t>SOUTH IRAQ</t>
  </si>
  <si>
    <t>AZERBAIJAN</t>
  </si>
  <si>
    <t>KOSOVO</t>
  </si>
  <si>
    <t>LEBANON</t>
  </si>
  <si>
    <t>箱数*2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</si>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</sst>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50" applyFont="1" applyAlignment="1">
      <alignment horizontal="center" vertical="top" wrapText="1"/>
    </xf>
    <xf numFmtId="0" fontId="2" fillId="2" borderId="0" xfId="50" applyFont="1" applyFill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1" fillId="2" borderId="0" xfId="50" applyFont="1" applyFill="1" applyAlignment="1">
      <alignment horizontal="center" vertical="center"/>
    </xf>
    <xf numFmtId="0" fontId="2" fillId="0" borderId="0" xfId="50" applyFont="1" applyAlignment="1">
      <alignment vertical="top"/>
    </xf>
    <xf numFmtId="176" fontId="2" fillId="0" borderId="0" xfId="50" applyNumberFormat="1" applyFont="1" applyAlignment="1">
      <alignment horizontal="center" vertical="center" wrapText="1"/>
    </xf>
    <xf numFmtId="0" fontId="2" fillId="3" borderId="1" xfId="50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left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2" xfId="50" applyFont="1" applyFill="1" applyBorder="1" applyAlignment="1">
      <alignment horizontal="left" vertical="center"/>
    </xf>
    <xf numFmtId="0" fontId="1" fillId="3" borderId="1" xfId="50" applyFont="1" applyFill="1" applyBorder="1" applyAlignment="1">
      <alignment horizontal="center" vertical="center"/>
    </xf>
    <xf numFmtId="0" fontId="1" fillId="3" borderId="3" xfId="50" applyFont="1" applyFill="1" applyBorder="1" applyAlignment="1">
      <alignment horizontal="center" vertical="top" wrapText="1"/>
    </xf>
    <xf numFmtId="0" fontId="1" fillId="3" borderId="3" xfId="50" applyFont="1" applyFill="1" applyBorder="1" applyAlignment="1">
      <alignment horizontal="left" vertical="top" wrapText="1"/>
    </xf>
    <xf numFmtId="0" fontId="1" fillId="3" borderId="1" xfId="50" applyFont="1" applyFill="1" applyBorder="1" applyAlignment="1">
      <alignment horizontal="center" vertical="top" wrapText="1"/>
    </xf>
    <xf numFmtId="0" fontId="2" fillId="3" borderId="2" xfId="50" applyFont="1" applyFill="1" applyBorder="1" applyAlignment="1">
      <alignment horizontal="center" vertical="center"/>
    </xf>
    <xf numFmtId="1" fontId="2" fillId="3" borderId="1" xfId="50" applyNumberFormat="1" applyFont="1" applyFill="1" applyBorder="1" applyAlignment="1">
      <alignment horizontal="center" vertical="center"/>
    </xf>
    <xf numFmtId="0" fontId="2" fillId="3" borderId="3" xfId="50" applyFont="1" applyFill="1" applyBorder="1" applyAlignment="1">
      <alignment horizontal="center" vertical="center"/>
    </xf>
    <xf numFmtId="0" fontId="2" fillId="3" borderId="4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1" fillId="3" borderId="2" xfId="50" applyFont="1" applyFill="1" applyBorder="1" applyAlignment="1">
      <alignment horizontal="center" vertical="top" wrapText="1"/>
    </xf>
    <xf numFmtId="0" fontId="1" fillId="2" borderId="2" xfId="50" applyFont="1" applyFill="1" applyBorder="1" applyAlignment="1">
      <alignment horizontal="center" vertical="top" wrapText="1"/>
    </xf>
    <xf numFmtId="0" fontId="1" fillId="2" borderId="3" xfId="50" applyFont="1" applyFill="1" applyBorder="1" applyAlignment="1">
      <alignment horizontal="center" vertical="top" wrapText="1"/>
    </xf>
    <xf numFmtId="0" fontId="2" fillId="3" borderId="1" xfId="50" applyFont="1" applyFill="1" applyBorder="1" applyAlignment="1">
      <alignment vertical="top"/>
    </xf>
    <xf numFmtId="0" fontId="1" fillId="3" borderId="2" xfId="50" applyFont="1" applyFill="1" applyBorder="1" applyAlignment="1">
      <alignment horizontal="center" vertical="top"/>
    </xf>
    <xf numFmtId="0" fontId="1" fillId="3" borderId="2" xfId="50" applyFont="1" applyFill="1" applyBorder="1" applyAlignment="1">
      <alignment vertical="top"/>
    </xf>
    <xf numFmtId="0" fontId="1" fillId="3" borderId="2" xfId="50" applyFont="1" applyFill="1" applyBorder="1" applyAlignment="1">
      <alignment vertical="top" wrapText="1"/>
    </xf>
    <xf numFmtId="0" fontId="1" fillId="3" borderId="3" xfId="50" applyFont="1" applyFill="1" applyBorder="1" applyAlignment="1">
      <alignment vertical="top" wrapText="1"/>
    </xf>
    <xf numFmtId="176" fontId="2" fillId="3" borderId="1" xfId="50" applyNumberFormat="1" applyFont="1" applyFill="1" applyBorder="1" applyAlignment="1">
      <alignment horizontal="center" vertical="center" wrapText="1"/>
    </xf>
    <xf numFmtId="0" fontId="2" fillId="3" borderId="0" xfId="50" applyFont="1" applyFill="1" applyAlignment="1">
      <alignment horizontal="center" vertical="center"/>
    </xf>
    <xf numFmtId="176" fontId="1" fillId="3" borderId="2" xfId="50" applyNumberFormat="1" applyFont="1" applyFill="1" applyBorder="1" applyAlignment="1">
      <alignment horizontal="center" vertical="top" wrapText="1"/>
    </xf>
    <xf numFmtId="176" fontId="1" fillId="3" borderId="3" xfId="50" applyNumberFormat="1" applyFont="1" applyFill="1" applyBorder="1" applyAlignment="1">
      <alignment horizontal="center" vertical="top" wrapText="1"/>
    </xf>
    <xf numFmtId="176" fontId="1" fillId="3" borderId="0" xfId="50" applyNumberFormat="1" applyFont="1" applyFill="1" applyAlignment="1">
      <alignment horizontal="center" vertical="center" wrapText="1"/>
    </xf>
    <xf numFmtId="176" fontId="2" fillId="3" borderId="1" xfId="50" applyNumberFormat="1" applyFont="1" applyFill="1" applyBorder="1" applyAlignment="1">
      <alignment horizontal="center" vertical="center"/>
    </xf>
    <xf numFmtId="58" fontId="2" fillId="3" borderId="1" xfId="5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top" wrapText="1"/>
    </xf>
    <xf numFmtId="176" fontId="1" fillId="3" borderId="3" xfId="0" applyNumberFormat="1" applyFont="1" applyFill="1" applyBorder="1" applyAlignment="1">
      <alignment horizontal="center" vertical="top" wrapText="1"/>
    </xf>
    <xf numFmtId="176" fontId="1" fillId="3" borderId="0" xfId="0" applyNumberFormat="1" applyFont="1" applyFill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9"/>
  <sheetViews>
    <sheetView view="pageBreakPreview" zoomScale="115" zoomScaleNormal="90" workbookViewId="0">
      <pane xSplit="2" topLeftCell="C1" activePane="topRight" state="frozen"/>
      <selection/>
      <selection pane="topRight" activeCell="W12" sqref="W12"/>
    </sheetView>
  </sheetViews>
  <sheetFormatPr defaultColWidth="7.87272727272727" defaultRowHeight="18.95" customHeight="1"/>
  <cols>
    <col min="1" max="1" width="9.62727272727273" style="38" customWidth="1"/>
    <col min="2" max="2" width="8.5" style="38" customWidth="1"/>
    <col min="3" max="3" width="14.1272727272727" style="38" customWidth="1"/>
    <col min="4" max="4" width="20.8727272727273" style="39" customWidth="1"/>
    <col min="5" max="5" width="5.62727272727273" style="38" customWidth="1"/>
    <col min="6" max="12" width="5.75454545454545" style="38" customWidth="1"/>
    <col min="13" max="13" width="6" style="38" customWidth="1"/>
    <col min="14" max="15" width="4.37272727272727" style="38" customWidth="1"/>
    <col min="16" max="16" width="4.37272727272727" style="40" customWidth="1"/>
    <col min="17" max="17" width="4.37272727272727" style="38" customWidth="1"/>
    <col min="18" max="18" width="1.5" style="41" customWidth="1"/>
    <col min="19" max="19" width="4.37272727272727" style="38" customWidth="1"/>
    <col min="20" max="20" width="5.87272727272727" style="38" customWidth="1"/>
    <col min="21" max="23" width="3.5" style="38" customWidth="1"/>
    <col min="24" max="24" width="7.87272727272727" style="38" customWidth="1"/>
    <col min="25" max="25" width="7.12727272727273" style="42" customWidth="1"/>
    <col min="26" max="26" width="6.62727272727273" style="42" customWidth="1"/>
    <col min="27" max="27" width="9" style="38"/>
    <col min="28" max="28" width="12.8727272727273" style="38"/>
    <col min="29" max="16384" width="7.87272727272727" style="38"/>
  </cols>
  <sheetData>
    <row r="1" customHeight="1" spans="1:28">
      <c r="A1" s="43" t="s">
        <v>0</v>
      </c>
      <c r="B1" s="43"/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7"/>
      <c r="Q1" s="43"/>
      <c r="R1" s="56"/>
      <c r="S1" s="43"/>
      <c r="T1" s="43"/>
      <c r="U1" s="43"/>
      <c r="V1" s="43"/>
      <c r="W1" s="43"/>
      <c r="X1" s="43"/>
      <c r="Y1" s="61"/>
      <c r="Z1" s="61"/>
      <c r="AA1" s="43"/>
      <c r="AB1" s="62"/>
    </row>
    <row r="2" customHeight="1" spans="1:28">
      <c r="A2" s="45" t="s">
        <v>1</v>
      </c>
      <c r="B2" s="45" t="s">
        <v>2</v>
      </c>
      <c r="C2" s="45" t="s">
        <v>3</v>
      </c>
      <c r="D2" s="46" t="s">
        <v>4</v>
      </c>
      <c r="E2" s="47" t="s">
        <v>5</v>
      </c>
      <c r="F2" s="47"/>
      <c r="G2" s="47" t="s">
        <v>6</v>
      </c>
      <c r="H2" s="47"/>
      <c r="I2" s="47"/>
      <c r="J2" s="47"/>
      <c r="K2" s="47"/>
      <c r="L2" s="47"/>
      <c r="M2" s="54" t="s">
        <v>7</v>
      </c>
      <c r="N2" s="54" t="s">
        <v>8</v>
      </c>
      <c r="O2" s="54" t="s">
        <v>9</v>
      </c>
      <c r="P2" s="55" t="s">
        <v>10</v>
      </c>
      <c r="Q2" s="55" t="s">
        <v>11</v>
      </c>
      <c r="R2" s="57"/>
      <c r="S2" s="55" t="s">
        <v>11</v>
      </c>
      <c r="T2" s="55" t="s">
        <v>12</v>
      </c>
      <c r="U2" s="55" t="s">
        <v>13</v>
      </c>
      <c r="V2" s="55" t="s">
        <v>14</v>
      </c>
      <c r="W2" s="55" t="s">
        <v>15</v>
      </c>
      <c r="X2" s="58" t="s">
        <v>16</v>
      </c>
      <c r="Y2" s="63" t="s">
        <v>17</v>
      </c>
      <c r="Z2" s="63" t="s">
        <v>18</v>
      </c>
      <c r="AA2" s="43"/>
      <c r="AB2" s="62"/>
    </row>
    <row r="3" s="36" customFormat="1" ht="25.5" customHeight="1" spans="1:28">
      <c r="A3" s="48"/>
      <c r="B3" s="48"/>
      <c r="C3" s="48"/>
      <c r="D3" s="49"/>
      <c r="E3" s="50"/>
      <c r="F3" s="50">
        <v>32</v>
      </c>
      <c r="G3" s="50">
        <v>34</v>
      </c>
      <c r="H3" s="50">
        <v>36</v>
      </c>
      <c r="I3" s="50">
        <v>38</v>
      </c>
      <c r="J3" s="50">
        <v>40</v>
      </c>
      <c r="K3" s="50">
        <v>42</v>
      </c>
      <c r="L3" s="50">
        <v>44</v>
      </c>
      <c r="M3" s="48"/>
      <c r="N3" s="48"/>
      <c r="O3" s="48"/>
      <c r="P3" s="48"/>
      <c r="Q3" s="48"/>
      <c r="R3" s="59"/>
      <c r="S3" s="48"/>
      <c r="T3" s="48"/>
      <c r="U3" s="48"/>
      <c r="V3" s="48"/>
      <c r="W3" s="48"/>
      <c r="X3" s="59" t="s">
        <v>16</v>
      </c>
      <c r="Y3" s="64"/>
      <c r="Z3" s="64"/>
      <c r="AA3" s="50" t="s">
        <v>19</v>
      </c>
      <c r="AB3" s="65" t="s">
        <v>20</v>
      </c>
    </row>
    <row r="4" s="37" customFormat="1" customHeight="1" spans="1:28">
      <c r="A4" s="43" t="s">
        <v>21</v>
      </c>
      <c r="B4" s="43">
        <v>1673897</v>
      </c>
      <c r="C4" s="43" t="s">
        <v>22</v>
      </c>
      <c r="D4" s="44" t="s">
        <v>23</v>
      </c>
      <c r="E4" s="51">
        <v>9</v>
      </c>
      <c r="F4" s="52" t="s">
        <v>24</v>
      </c>
      <c r="G4" s="52">
        <v>2</v>
      </c>
      <c r="H4" s="52">
        <v>2</v>
      </c>
      <c r="I4" s="52">
        <v>2</v>
      </c>
      <c r="J4" s="52">
        <v>1</v>
      </c>
      <c r="K4" s="52">
        <v>1</v>
      </c>
      <c r="L4" s="52" t="s">
        <v>24</v>
      </c>
      <c r="M4" s="52">
        <v>8</v>
      </c>
      <c r="N4" s="43">
        <v>4</v>
      </c>
      <c r="O4" s="43">
        <f t="shared" ref="O4" si="0">SUM(M4*N4)</f>
        <v>32</v>
      </c>
      <c r="P4" s="47">
        <v>2</v>
      </c>
      <c r="Q4" s="43">
        <v>1</v>
      </c>
      <c r="R4" s="56" t="s">
        <v>25</v>
      </c>
      <c r="S4" s="43">
        <f t="shared" ref="S4" si="1">SUM(Q4+P4-1)</f>
        <v>2</v>
      </c>
      <c r="T4" s="43">
        <f t="shared" ref="T4:T69" si="2">SUM(O4*P4)</f>
        <v>64</v>
      </c>
      <c r="U4" s="43">
        <v>60</v>
      </c>
      <c r="V4" s="43">
        <v>40</v>
      </c>
      <c r="W4" s="43">
        <v>30</v>
      </c>
      <c r="X4" s="43">
        <v>3.65</v>
      </c>
      <c r="Y4" s="66">
        <f>Z4+AB4</f>
        <v>15.9</v>
      </c>
      <c r="Z4" s="66">
        <f>X4*N4</f>
        <v>14.6</v>
      </c>
      <c r="AA4" s="67">
        <v>45952</v>
      </c>
      <c r="AB4" s="62">
        <v>1.3</v>
      </c>
    </row>
    <row r="5" s="37" customFormat="1" customHeight="1" spans="1:28">
      <c r="A5" s="43" t="s">
        <v>21</v>
      </c>
      <c r="B5" s="43">
        <v>1673897</v>
      </c>
      <c r="C5" s="43" t="s">
        <v>22</v>
      </c>
      <c r="D5" s="44" t="s">
        <v>23</v>
      </c>
      <c r="E5" s="53"/>
      <c r="F5" s="52" t="s">
        <v>24</v>
      </c>
      <c r="G5" s="52">
        <v>2</v>
      </c>
      <c r="H5" s="52">
        <v>2</v>
      </c>
      <c r="I5" s="52">
        <v>2</v>
      </c>
      <c r="J5" s="52">
        <v>1</v>
      </c>
      <c r="K5" s="52">
        <v>1</v>
      </c>
      <c r="L5" s="52" t="s">
        <v>24</v>
      </c>
      <c r="M5" s="52">
        <v>8</v>
      </c>
      <c r="N5" s="43">
        <v>1</v>
      </c>
      <c r="O5" s="43">
        <f t="shared" ref="O5" si="3">SUM(M5*N5)</f>
        <v>8</v>
      </c>
      <c r="P5" s="47">
        <v>1</v>
      </c>
      <c r="Q5" s="43">
        <v>3</v>
      </c>
      <c r="R5" s="56" t="s">
        <v>25</v>
      </c>
      <c r="S5" s="43">
        <v>3</v>
      </c>
      <c r="T5" s="43">
        <f t="shared" si="2"/>
        <v>8</v>
      </c>
      <c r="U5" s="43">
        <v>60</v>
      </c>
      <c r="V5" s="43">
        <v>40</v>
      </c>
      <c r="W5" s="60">
        <v>15</v>
      </c>
      <c r="X5" s="43">
        <v>3.65</v>
      </c>
      <c r="Y5" s="66">
        <v>4.51</v>
      </c>
      <c r="Z5" s="66">
        <f>X5*N5</f>
        <v>3.65</v>
      </c>
      <c r="AA5" s="67">
        <v>45952</v>
      </c>
      <c r="AB5" s="62">
        <v>1.3</v>
      </c>
    </row>
    <row r="6" s="37" customFormat="1" customHeight="1" spans="1:28">
      <c r="A6" s="43" t="s">
        <v>21</v>
      </c>
      <c r="B6" s="43">
        <v>1673897</v>
      </c>
      <c r="C6" s="43" t="s">
        <v>22</v>
      </c>
      <c r="D6" s="44" t="s">
        <v>26</v>
      </c>
      <c r="E6" s="51">
        <v>13</v>
      </c>
      <c r="F6" s="52" t="s">
        <v>24</v>
      </c>
      <c r="G6" s="52">
        <v>3</v>
      </c>
      <c r="H6" s="52">
        <v>2</v>
      </c>
      <c r="I6" s="52">
        <v>2</v>
      </c>
      <c r="J6" s="52">
        <v>1</v>
      </c>
      <c r="K6" s="52">
        <v>1</v>
      </c>
      <c r="L6" s="52" t="s">
        <v>24</v>
      </c>
      <c r="M6" s="52">
        <v>9</v>
      </c>
      <c r="N6" s="43">
        <v>4</v>
      </c>
      <c r="O6" s="43">
        <f t="shared" ref="O6" si="4">SUM(M6*N6)</f>
        <v>36</v>
      </c>
      <c r="P6" s="47">
        <v>3</v>
      </c>
      <c r="Q6" s="43">
        <v>1</v>
      </c>
      <c r="R6" s="56" t="s">
        <v>25</v>
      </c>
      <c r="S6" s="43">
        <f t="shared" ref="S6" si="5">SUM(Q6+P6-1)</f>
        <v>3</v>
      </c>
      <c r="T6" s="43">
        <f t="shared" si="2"/>
        <v>108</v>
      </c>
      <c r="U6" s="43">
        <v>60</v>
      </c>
      <c r="V6" s="43">
        <v>40</v>
      </c>
      <c r="W6" s="43">
        <v>30</v>
      </c>
      <c r="X6" s="43">
        <v>4.2</v>
      </c>
      <c r="Y6" s="66">
        <f>Z6+AB6</f>
        <v>18.1</v>
      </c>
      <c r="Z6" s="66">
        <f t="shared" ref="Z6" si="6">X6*N6</f>
        <v>16.8</v>
      </c>
      <c r="AA6" s="67">
        <v>45952</v>
      </c>
      <c r="AB6" s="62">
        <v>1.3</v>
      </c>
    </row>
    <row r="7" s="37" customFormat="1" customHeight="1" spans="1:28">
      <c r="A7" s="43" t="s">
        <v>21</v>
      </c>
      <c r="B7" s="43">
        <v>1673897</v>
      </c>
      <c r="C7" s="43" t="s">
        <v>22</v>
      </c>
      <c r="D7" s="44" t="s">
        <v>26</v>
      </c>
      <c r="E7" s="53"/>
      <c r="F7" s="52" t="s">
        <v>24</v>
      </c>
      <c r="G7" s="52">
        <v>3</v>
      </c>
      <c r="H7" s="52">
        <v>2</v>
      </c>
      <c r="I7" s="52">
        <v>2</v>
      </c>
      <c r="J7" s="52">
        <v>1</v>
      </c>
      <c r="K7" s="52">
        <v>1</v>
      </c>
      <c r="L7" s="52" t="s">
        <v>24</v>
      </c>
      <c r="M7" s="52">
        <v>9</v>
      </c>
      <c r="N7" s="43">
        <v>1</v>
      </c>
      <c r="O7" s="43">
        <f t="shared" ref="O7:O30" si="7">SUM(M7*N7)</f>
        <v>9</v>
      </c>
      <c r="P7" s="47">
        <v>1</v>
      </c>
      <c r="Q7" s="43">
        <v>4</v>
      </c>
      <c r="R7" s="56" t="s">
        <v>25</v>
      </c>
      <c r="S7" s="43">
        <f t="shared" ref="S7:S48" si="8">SUM(Q7+P7-1)</f>
        <v>4</v>
      </c>
      <c r="T7" s="43">
        <f t="shared" si="2"/>
        <v>9</v>
      </c>
      <c r="U7" s="43">
        <v>60</v>
      </c>
      <c r="V7" s="43">
        <v>40</v>
      </c>
      <c r="W7" s="60">
        <v>15</v>
      </c>
      <c r="X7" s="43">
        <v>4.2</v>
      </c>
      <c r="Y7" s="66">
        <v>5.06</v>
      </c>
      <c r="Z7" s="66">
        <f t="shared" ref="Z7:Z48" si="9">X7*N7</f>
        <v>4.2</v>
      </c>
      <c r="AA7" s="67">
        <v>45952</v>
      </c>
      <c r="AB7" s="62">
        <v>1.3</v>
      </c>
    </row>
    <row r="8" s="37" customFormat="1" customHeight="1" spans="1:28">
      <c r="A8" s="43" t="s">
        <v>21</v>
      </c>
      <c r="B8" s="43">
        <v>1673897</v>
      </c>
      <c r="C8" s="43" t="s">
        <v>22</v>
      </c>
      <c r="D8" s="44" t="s">
        <v>27</v>
      </c>
      <c r="E8" s="51">
        <v>11</v>
      </c>
      <c r="F8" s="52" t="s">
        <v>24</v>
      </c>
      <c r="G8" s="52">
        <v>3</v>
      </c>
      <c r="H8" s="52">
        <v>2</v>
      </c>
      <c r="I8" s="52">
        <v>2</v>
      </c>
      <c r="J8" s="52">
        <v>1</v>
      </c>
      <c r="K8" s="52">
        <v>1</v>
      </c>
      <c r="L8" s="52" t="s">
        <v>24</v>
      </c>
      <c r="M8" s="52">
        <v>9</v>
      </c>
      <c r="N8" s="43">
        <v>4</v>
      </c>
      <c r="O8" s="43">
        <f t="shared" si="7"/>
        <v>36</v>
      </c>
      <c r="P8" s="47">
        <v>2</v>
      </c>
      <c r="Q8" s="43">
        <v>1</v>
      </c>
      <c r="R8" s="56" t="s">
        <v>25</v>
      </c>
      <c r="S8" s="43">
        <f t="shared" ref="S8" si="10">SUM(Q8+P8-1)</f>
        <v>2</v>
      </c>
      <c r="T8" s="43">
        <f t="shared" si="2"/>
        <v>72</v>
      </c>
      <c r="U8" s="43">
        <v>60</v>
      </c>
      <c r="V8" s="43">
        <v>40</v>
      </c>
      <c r="W8" s="43">
        <v>30</v>
      </c>
      <c r="X8" s="43">
        <v>4.2</v>
      </c>
      <c r="Y8" s="66">
        <v>18.1</v>
      </c>
      <c r="Z8" s="66">
        <f t="shared" ref="Z8" si="11">X8*N8</f>
        <v>16.8</v>
      </c>
      <c r="AA8" s="67">
        <v>45952</v>
      </c>
      <c r="AB8" s="62">
        <v>0.86</v>
      </c>
    </row>
    <row r="9" s="37" customFormat="1" customHeight="1" spans="1:28">
      <c r="A9" s="43" t="s">
        <v>21</v>
      </c>
      <c r="B9" s="43">
        <v>1673897</v>
      </c>
      <c r="C9" s="43" t="s">
        <v>22</v>
      </c>
      <c r="D9" s="44" t="s">
        <v>27</v>
      </c>
      <c r="E9" s="53"/>
      <c r="F9" s="52" t="s">
        <v>24</v>
      </c>
      <c r="G9" s="52">
        <v>3</v>
      </c>
      <c r="H9" s="52">
        <v>2</v>
      </c>
      <c r="I9" s="52">
        <v>2</v>
      </c>
      <c r="J9" s="52">
        <v>1</v>
      </c>
      <c r="K9" s="52">
        <v>1</v>
      </c>
      <c r="L9" s="52" t="s">
        <v>24</v>
      </c>
      <c r="M9" s="52">
        <v>9</v>
      </c>
      <c r="N9" s="43">
        <v>3</v>
      </c>
      <c r="O9" s="43">
        <f t="shared" ref="O9:O10" si="12">SUM(M9*N9)</f>
        <v>27</v>
      </c>
      <c r="P9" s="47">
        <v>1</v>
      </c>
      <c r="Q9" s="43">
        <v>3</v>
      </c>
      <c r="R9" s="56" t="s">
        <v>25</v>
      </c>
      <c r="S9" s="43">
        <f t="shared" si="8"/>
        <v>3</v>
      </c>
      <c r="T9" s="43">
        <f t="shared" si="2"/>
        <v>27</v>
      </c>
      <c r="U9" s="43">
        <v>60</v>
      </c>
      <c r="V9" s="43">
        <v>40</v>
      </c>
      <c r="W9" s="43">
        <v>30</v>
      </c>
      <c r="X9" s="43">
        <v>4.2</v>
      </c>
      <c r="Y9" s="66">
        <v>13.9</v>
      </c>
      <c r="Z9" s="66">
        <f t="shared" si="9"/>
        <v>12.6</v>
      </c>
      <c r="AA9" s="67">
        <v>45952</v>
      </c>
      <c r="AB9" s="62">
        <v>0.86</v>
      </c>
    </row>
    <row r="10" s="37" customFormat="1" customHeight="1" spans="1:28">
      <c r="A10" s="43" t="s">
        <v>21</v>
      </c>
      <c r="B10" s="43">
        <v>1673896</v>
      </c>
      <c r="C10" s="43" t="s">
        <v>28</v>
      </c>
      <c r="D10" s="44" t="s">
        <v>23</v>
      </c>
      <c r="E10" s="51">
        <v>7</v>
      </c>
      <c r="F10" s="52" t="s">
        <v>24</v>
      </c>
      <c r="G10" s="52">
        <v>2</v>
      </c>
      <c r="H10" s="52">
        <v>2</v>
      </c>
      <c r="I10" s="52">
        <v>2</v>
      </c>
      <c r="J10" s="52">
        <v>1</v>
      </c>
      <c r="K10" s="52">
        <v>1</v>
      </c>
      <c r="L10" s="52" t="s">
        <v>24</v>
      </c>
      <c r="M10" s="52">
        <v>8</v>
      </c>
      <c r="N10" s="43">
        <v>4</v>
      </c>
      <c r="O10" s="43">
        <f t="shared" si="12"/>
        <v>32</v>
      </c>
      <c r="P10" s="47">
        <v>1</v>
      </c>
      <c r="Q10" s="43">
        <v>1</v>
      </c>
      <c r="R10" s="56" t="s">
        <v>25</v>
      </c>
      <c r="S10" s="43">
        <f t="shared" ref="S10" si="13">SUM(Q10+P10-1)</f>
        <v>1</v>
      </c>
      <c r="T10" s="43">
        <f t="shared" si="2"/>
        <v>32</v>
      </c>
      <c r="U10" s="43">
        <v>60</v>
      </c>
      <c r="V10" s="43">
        <v>40</v>
      </c>
      <c r="W10" s="43">
        <v>30</v>
      </c>
      <c r="X10" s="43">
        <v>3.65</v>
      </c>
      <c r="Y10" s="66">
        <v>15.9</v>
      </c>
      <c r="Z10" s="66">
        <f t="shared" ref="Z10" si="14">X10*N10</f>
        <v>14.6</v>
      </c>
      <c r="AA10" s="67">
        <v>45952</v>
      </c>
      <c r="AB10" s="62">
        <v>0.86</v>
      </c>
    </row>
    <row r="11" s="37" customFormat="1" customHeight="1" spans="1:28">
      <c r="A11" s="43" t="s">
        <v>21</v>
      </c>
      <c r="B11" s="43">
        <v>1673896</v>
      </c>
      <c r="C11" s="43" t="s">
        <v>28</v>
      </c>
      <c r="D11" s="44" t="s">
        <v>23</v>
      </c>
      <c r="E11" s="53"/>
      <c r="F11" s="52" t="s">
        <v>24</v>
      </c>
      <c r="G11" s="52">
        <v>2</v>
      </c>
      <c r="H11" s="52">
        <v>2</v>
      </c>
      <c r="I11" s="52">
        <v>2</v>
      </c>
      <c r="J11" s="52">
        <v>1</v>
      </c>
      <c r="K11" s="52">
        <v>1</v>
      </c>
      <c r="L11" s="52" t="s">
        <v>24</v>
      </c>
      <c r="M11" s="52">
        <v>8</v>
      </c>
      <c r="N11" s="43">
        <v>3</v>
      </c>
      <c r="O11" s="43">
        <f t="shared" si="7"/>
        <v>24</v>
      </c>
      <c r="P11" s="47">
        <v>1</v>
      </c>
      <c r="Q11" s="43">
        <v>2</v>
      </c>
      <c r="R11" s="56" t="s">
        <v>25</v>
      </c>
      <c r="S11" s="43">
        <f t="shared" si="8"/>
        <v>2</v>
      </c>
      <c r="T11" s="43">
        <f t="shared" si="2"/>
        <v>24</v>
      </c>
      <c r="U11" s="43">
        <v>60</v>
      </c>
      <c r="V11" s="43">
        <v>40</v>
      </c>
      <c r="W11" s="43">
        <v>30</v>
      </c>
      <c r="X11" s="43">
        <v>3.65</v>
      </c>
      <c r="Y11" s="66">
        <v>12.25</v>
      </c>
      <c r="Z11" s="66">
        <f t="shared" si="9"/>
        <v>10.95</v>
      </c>
      <c r="AA11" s="67">
        <v>45952</v>
      </c>
      <c r="AB11" s="62">
        <v>0.86</v>
      </c>
    </row>
    <row r="12" customHeight="1" spans="1:28">
      <c r="A12" s="43" t="s">
        <v>21</v>
      </c>
      <c r="B12" s="43">
        <v>1673896</v>
      </c>
      <c r="C12" s="43" t="s">
        <v>28</v>
      </c>
      <c r="D12" s="44" t="s">
        <v>26</v>
      </c>
      <c r="E12" s="51">
        <v>9</v>
      </c>
      <c r="F12" s="52" t="s">
        <v>24</v>
      </c>
      <c r="G12" s="52">
        <v>3</v>
      </c>
      <c r="H12" s="52">
        <v>2</v>
      </c>
      <c r="I12" s="52">
        <v>2</v>
      </c>
      <c r="J12" s="52">
        <v>1</v>
      </c>
      <c r="K12" s="52">
        <v>1</v>
      </c>
      <c r="L12" s="52" t="s">
        <v>24</v>
      </c>
      <c r="M12" s="52">
        <v>9</v>
      </c>
      <c r="N12" s="43">
        <v>4</v>
      </c>
      <c r="O12" s="43">
        <f t="shared" ref="O12" si="15">SUM(M12*N12)</f>
        <v>36</v>
      </c>
      <c r="P12" s="47">
        <v>2</v>
      </c>
      <c r="Q12" s="43">
        <v>1</v>
      </c>
      <c r="R12" s="56" t="s">
        <v>25</v>
      </c>
      <c r="S12" s="43">
        <f t="shared" ref="S12" si="16">SUM(Q12+P12-1)</f>
        <v>2</v>
      </c>
      <c r="T12" s="43">
        <f t="shared" si="2"/>
        <v>72</v>
      </c>
      <c r="U12" s="43">
        <v>60</v>
      </c>
      <c r="V12" s="43">
        <v>40</v>
      </c>
      <c r="W12" s="43">
        <v>30</v>
      </c>
      <c r="X12" s="43">
        <v>4.2</v>
      </c>
      <c r="Y12" s="66">
        <f t="shared" ref="Y12" si="17">Z12+AB12</f>
        <v>18.1</v>
      </c>
      <c r="Z12" s="66">
        <f t="shared" ref="Z12" si="18">X12*N12</f>
        <v>16.8</v>
      </c>
      <c r="AA12" s="67">
        <v>45952</v>
      </c>
      <c r="AB12" s="62">
        <v>1.3</v>
      </c>
    </row>
    <row r="13" customHeight="1" spans="1:28">
      <c r="A13" s="43" t="s">
        <v>21</v>
      </c>
      <c r="B13" s="43">
        <v>1673896</v>
      </c>
      <c r="C13" s="43" t="s">
        <v>28</v>
      </c>
      <c r="D13" s="44" t="s">
        <v>26</v>
      </c>
      <c r="E13" s="53"/>
      <c r="F13" s="52" t="s">
        <v>24</v>
      </c>
      <c r="G13" s="52">
        <v>3</v>
      </c>
      <c r="H13" s="52">
        <v>2</v>
      </c>
      <c r="I13" s="52">
        <v>2</v>
      </c>
      <c r="J13" s="52">
        <v>1</v>
      </c>
      <c r="K13" s="52">
        <v>1</v>
      </c>
      <c r="L13" s="52" t="s">
        <v>24</v>
      </c>
      <c r="M13" s="52">
        <v>9</v>
      </c>
      <c r="N13" s="43">
        <v>1</v>
      </c>
      <c r="O13" s="43">
        <f t="shared" si="7"/>
        <v>9</v>
      </c>
      <c r="P13" s="47">
        <v>1</v>
      </c>
      <c r="Q13" s="43">
        <v>3</v>
      </c>
      <c r="R13" s="56" t="s">
        <v>25</v>
      </c>
      <c r="S13" s="43">
        <f t="shared" si="8"/>
        <v>3</v>
      </c>
      <c r="T13" s="43">
        <f t="shared" si="2"/>
        <v>9</v>
      </c>
      <c r="U13" s="43">
        <v>60</v>
      </c>
      <c r="V13" s="43">
        <v>40</v>
      </c>
      <c r="W13" s="60">
        <v>15</v>
      </c>
      <c r="X13" s="43">
        <v>4.2</v>
      </c>
      <c r="Y13" s="66">
        <v>5.06</v>
      </c>
      <c r="Z13" s="66">
        <f t="shared" si="9"/>
        <v>4.2</v>
      </c>
      <c r="AA13" s="67">
        <v>45952</v>
      </c>
      <c r="AB13" s="62">
        <v>1.3</v>
      </c>
    </row>
    <row r="14" customHeight="1" spans="1:28">
      <c r="A14" s="43" t="s">
        <v>21</v>
      </c>
      <c r="B14" s="43">
        <v>1673896</v>
      </c>
      <c r="C14" s="43" t="s">
        <v>28</v>
      </c>
      <c r="D14" s="44" t="s">
        <v>27</v>
      </c>
      <c r="E14" s="43">
        <v>8</v>
      </c>
      <c r="F14" s="52" t="s">
        <v>24</v>
      </c>
      <c r="G14" s="52">
        <v>3</v>
      </c>
      <c r="H14" s="52">
        <v>2</v>
      </c>
      <c r="I14" s="52">
        <v>2</v>
      </c>
      <c r="J14" s="52">
        <v>1</v>
      </c>
      <c r="K14" s="52">
        <v>1</v>
      </c>
      <c r="L14" s="52" t="s">
        <v>24</v>
      </c>
      <c r="M14" s="52">
        <v>9</v>
      </c>
      <c r="N14" s="43">
        <v>4</v>
      </c>
      <c r="O14" s="43">
        <f t="shared" si="7"/>
        <v>36</v>
      </c>
      <c r="P14" s="47">
        <v>2</v>
      </c>
      <c r="Q14" s="43">
        <v>1</v>
      </c>
      <c r="R14" s="56" t="s">
        <v>25</v>
      </c>
      <c r="S14" s="43">
        <f t="shared" si="8"/>
        <v>2</v>
      </c>
      <c r="T14" s="43">
        <f t="shared" si="2"/>
        <v>72</v>
      </c>
      <c r="U14" s="43">
        <v>60</v>
      </c>
      <c r="V14" s="43">
        <v>40</v>
      </c>
      <c r="W14" s="43">
        <v>30</v>
      </c>
      <c r="X14" s="43">
        <v>4.2</v>
      </c>
      <c r="Y14" s="66">
        <v>18.1</v>
      </c>
      <c r="Z14" s="66">
        <f t="shared" si="9"/>
        <v>16.8</v>
      </c>
      <c r="AA14" s="67">
        <v>45952</v>
      </c>
      <c r="AB14" s="62">
        <v>0.86</v>
      </c>
    </row>
    <row r="15" customHeight="1" spans="1:28">
      <c r="A15" s="43" t="s">
        <v>21</v>
      </c>
      <c r="B15" s="43">
        <v>1673895</v>
      </c>
      <c r="C15" s="43" t="s">
        <v>29</v>
      </c>
      <c r="D15" s="44" t="s">
        <v>23</v>
      </c>
      <c r="E15" s="43">
        <v>8</v>
      </c>
      <c r="F15" s="52" t="s">
        <v>24</v>
      </c>
      <c r="G15" s="52">
        <v>2</v>
      </c>
      <c r="H15" s="52">
        <v>2</v>
      </c>
      <c r="I15" s="52">
        <v>2</v>
      </c>
      <c r="J15" s="52">
        <v>1</v>
      </c>
      <c r="K15" s="52">
        <v>1</v>
      </c>
      <c r="L15" s="52" t="s">
        <v>24</v>
      </c>
      <c r="M15" s="52">
        <v>8</v>
      </c>
      <c r="N15" s="43">
        <v>4</v>
      </c>
      <c r="O15" s="43">
        <f t="shared" ref="O15:O16" si="19">SUM(M15*N15)</f>
        <v>32</v>
      </c>
      <c r="P15" s="47">
        <v>2</v>
      </c>
      <c r="Q15" s="43">
        <v>1</v>
      </c>
      <c r="R15" s="56" t="s">
        <v>25</v>
      </c>
      <c r="S15" s="43">
        <f t="shared" si="8"/>
        <v>2</v>
      </c>
      <c r="T15" s="43">
        <f t="shared" si="2"/>
        <v>64</v>
      </c>
      <c r="U15" s="43">
        <v>60</v>
      </c>
      <c r="V15" s="43">
        <v>40</v>
      </c>
      <c r="W15" s="43">
        <v>30</v>
      </c>
      <c r="X15" s="43">
        <v>3.65</v>
      </c>
      <c r="Y15" s="66">
        <f>Z15+AB15</f>
        <v>15.9</v>
      </c>
      <c r="Z15" s="66">
        <f t="shared" si="9"/>
        <v>14.6</v>
      </c>
      <c r="AA15" s="67">
        <v>45952</v>
      </c>
      <c r="AB15" s="62">
        <v>1.3</v>
      </c>
    </row>
    <row r="16" customHeight="1" spans="1:28">
      <c r="A16" s="43" t="s">
        <v>21</v>
      </c>
      <c r="B16" s="43">
        <v>1673895</v>
      </c>
      <c r="C16" s="43" t="s">
        <v>29</v>
      </c>
      <c r="D16" s="44" t="s">
        <v>26</v>
      </c>
      <c r="E16" s="51">
        <v>11</v>
      </c>
      <c r="F16" s="52" t="s">
        <v>24</v>
      </c>
      <c r="G16" s="52">
        <v>3</v>
      </c>
      <c r="H16" s="52">
        <v>2</v>
      </c>
      <c r="I16" s="52">
        <v>2</v>
      </c>
      <c r="J16" s="52">
        <v>1</v>
      </c>
      <c r="K16" s="52">
        <v>1</v>
      </c>
      <c r="L16" s="52" t="s">
        <v>24</v>
      </c>
      <c r="M16" s="52">
        <v>9</v>
      </c>
      <c r="N16" s="43">
        <v>4</v>
      </c>
      <c r="O16" s="43">
        <f t="shared" si="19"/>
        <v>36</v>
      </c>
      <c r="P16" s="47">
        <v>2</v>
      </c>
      <c r="Q16" s="43">
        <v>1</v>
      </c>
      <c r="R16" s="56" t="s">
        <v>25</v>
      </c>
      <c r="S16" s="43">
        <f t="shared" ref="S16" si="20">SUM(Q16+P16-1)</f>
        <v>2</v>
      </c>
      <c r="T16" s="43">
        <f t="shared" si="2"/>
        <v>72</v>
      </c>
      <c r="U16" s="43">
        <v>60</v>
      </c>
      <c r="V16" s="43">
        <v>40</v>
      </c>
      <c r="W16" s="43">
        <v>30</v>
      </c>
      <c r="X16" s="43">
        <v>4.2</v>
      </c>
      <c r="Y16" s="66">
        <f t="shared" ref="Y16:Y17" si="21">Z16+AB16</f>
        <v>18.1</v>
      </c>
      <c r="Z16" s="66">
        <f t="shared" ref="Z16" si="22">X16*N16</f>
        <v>16.8</v>
      </c>
      <c r="AA16" s="67">
        <v>45952</v>
      </c>
      <c r="AB16" s="62">
        <v>1.3</v>
      </c>
    </row>
    <row r="17" customHeight="1" spans="1:28">
      <c r="A17" s="43" t="s">
        <v>21</v>
      </c>
      <c r="B17" s="43">
        <v>1673895</v>
      </c>
      <c r="C17" s="43" t="s">
        <v>29</v>
      </c>
      <c r="D17" s="44" t="s">
        <v>26</v>
      </c>
      <c r="E17" s="53"/>
      <c r="F17" s="52" t="s">
        <v>24</v>
      </c>
      <c r="G17" s="52">
        <v>3</v>
      </c>
      <c r="H17" s="52">
        <v>2</v>
      </c>
      <c r="I17" s="52">
        <v>2</v>
      </c>
      <c r="J17" s="52">
        <v>1</v>
      </c>
      <c r="K17" s="52">
        <v>1</v>
      </c>
      <c r="L17" s="52" t="s">
        <v>24</v>
      </c>
      <c r="M17" s="52">
        <v>9</v>
      </c>
      <c r="N17" s="43">
        <v>3</v>
      </c>
      <c r="O17" s="43">
        <f t="shared" si="7"/>
        <v>27</v>
      </c>
      <c r="P17" s="47">
        <v>1</v>
      </c>
      <c r="Q17" s="43">
        <v>3</v>
      </c>
      <c r="R17" s="56" t="s">
        <v>25</v>
      </c>
      <c r="S17" s="43">
        <f t="shared" si="8"/>
        <v>3</v>
      </c>
      <c r="T17" s="43">
        <f t="shared" si="2"/>
        <v>27</v>
      </c>
      <c r="U17" s="43">
        <v>60</v>
      </c>
      <c r="V17" s="43">
        <v>40</v>
      </c>
      <c r="W17" s="43">
        <v>30</v>
      </c>
      <c r="X17" s="43">
        <v>4.2</v>
      </c>
      <c r="Y17" s="66">
        <f t="shared" si="21"/>
        <v>13.9</v>
      </c>
      <c r="Z17" s="66">
        <f t="shared" si="9"/>
        <v>12.6</v>
      </c>
      <c r="AA17" s="67">
        <v>45952</v>
      </c>
      <c r="AB17" s="62">
        <v>1.3</v>
      </c>
    </row>
    <row r="18" customHeight="1" spans="1:28">
      <c r="A18" s="43" t="s">
        <v>21</v>
      </c>
      <c r="B18" s="43">
        <v>1673895</v>
      </c>
      <c r="C18" s="43" t="s">
        <v>29</v>
      </c>
      <c r="D18" s="44" t="s">
        <v>27</v>
      </c>
      <c r="E18" s="51">
        <v>10</v>
      </c>
      <c r="F18" s="52" t="s">
        <v>24</v>
      </c>
      <c r="G18" s="52">
        <v>3</v>
      </c>
      <c r="H18" s="52">
        <v>2</v>
      </c>
      <c r="I18" s="52">
        <v>2</v>
      </c>
      <c r="J18" s="52">
        <v>1</v>
      </c>
      <c r="K18" s="52">
        <v>1</v>
      </c>
      <c r="L18" s="52" t="s">
        <v>24</v>
      </c>
      <c r="M18" s="52">
        <v>9</v>
      </c>
      <c r="N18" s="43">
        <v>4</v>
      </c>
      <c r="O18" s="43">
        <f t="shared" si="7"/>
        <v>36</v>
      </c>
      <c r="P18" s="47">
        <v>2</v>
      </c>
      <c r="Q18" s="43">
        <v>1</v>
      </c>
      <c r="R18" s="56" t="s">
        <v>25</v>
      </c>
      <c r="S18" s="43">
        <f t="shared" ref="S18" si="23">SUM(Q18+P18-1)</f>
        <v>2</v>
      </c>
      <c r="T18" s="43">
        <f t="shared" si="2"/>
        <v>72</v>
      </c>
      <c r="U18" s="43">
        <v>60</v>
      </c>
      <c r="V18" s="43">
        <v>40</v>
      </c>
      <c r="W18" s="43">
        <v>30</v>
      </c>
      <c r="X18" s="43">
        <v>4.2</v>
      </c>
      <c r="Y18" s="66">
        <v>18.1</v>
      </c>
      <c r="Z18" s="66">
        <f t="shared" ref="Z18" si="24">X18*N18</f>
        <v>16.8</v>
      </c>
      <c r="AA18" s="67">
        <v>45952</v>
      </c>
      <c r="AB18" s="62">
        <v>0.86</v>
      </c>
    </row>
    <row r="19" customHeight="1" spans="1:28">
      <c r="A19" s="43" t="s">
        <v>21</v>
      </c>
      <c r="B19" s="43">
        <v>1673895</v>
      </c>
      <c r="C19" s="43" t="s">
        <v>29</v>
      </c>
      <c r="D19" s="44" t="s">
        <v>27</v>
      </c>
      <c r="E19" s="53"/>
      <c r="F19" s="52" t="s">
        <v>24</v>
      </c>
      <c r="G19" s="52">
        <v>3</v>
      </c>
      <c r="H19" s="52">
        <v>2</v>
      </c>
      <c r="I19" s="52">
        <v>2</v>
      </c>
      <c r="J19" s="52">
        <v>1</v>
      </c>
      <c r="K19" s="52">
        <v>1</v>
      </c>
      <c r="L19" s="52" t="s">
        <v>24</v>
      </c>
      <c r="M19" s="52">
        <v>9</v>
      </c>
      <c r="N19" s="43">
        <v>2</v>
      </c>
      <c r="O19" s="43">
        <f t="shared" ref="O19" si="25">SUM(M19*N19)</f>
        <v>18</v>
      </c>
      <c r="P19" s="47">
        <v>1</v>
      </c>
      <c r="Q19" s="43">
        <v>3</v>
      </c>
      <c r="R19" s="56" t="s">
        <v>25</v>
      </c>
      <c r="S19" s="43">
        <f t="shared" si="8"/>
        <v>3</v>
      </c>
      <c r="T19" s="43">
        <f t="shared" si="2"/>
        <v>18</v>
      </c>
      <c r="U19" s="43">
        <v>60</v>
      </c>
      <c r="V19" s="43">
        <v>40</v>
      </c>
      <c r="W19" s="60">
        <v>15</v>
      </c>
      <c r="X19" s="43">
        <v>4.2</v>
      </c>
      <c r="Y19" s="66">
        <f>Z19+AB19</f>
        <v>9.26</v>
      </c>
      <c r="Z19" s="66">
        <f t="shared" si="9"/>
        <v>8.4</v>
      </c>
      <c r="AA19" s="67">
        <v>45952</v>
      </c>
      <c r="AB19" s="62">
        <v>0.86</v>
      </c>
    </row>
    <row r="20" customHeight="1" spans="1:28">
      <c r="A20" s="43" t="s">
        <v>21</v>
      </c>
      <c r="B20" s="43">
        <v>1673894</v>
      </c>
      <c r="C20" s="43" t="s">
        <v>30</v>
      </c>
      <c r="D20" s="44" t="s">
        <v>23</v>
      </c>
      <c r="E20" s="43">
        <v>1</v>
      </c>
      <c r="F20" s="52" t="s">
        <v>24</v>
      </c>
      <c r="G20" s="52">
        <v>2</v>
      </c>
      <c r="H20" s="52">
        <v>2</v>
      </c>
      <c r="I20" s="52">
        <v>2</v>
      </c>
      <c r="J20" s="52">
        <v>1</v>
      </c>
      <c r="K20" s="52">
        <v>1</v>
      </c>
      <c r="L20" s="52" t="s">
        <v>24</v>
      </c>
      <c r="M20" s="52">
        <v>8</v>
      </c>
      <c r="N20" s="43">
        <v>1</v>
      </c>
      <c r="O20" s="43">
        <f t="shared" si="7"/>
        <v>8</v>
      </c>
      <c r="P20" s="47">
        <v>1</v>
      </c>
      <c r="Q20" s="43">
        <v>1</v>
      </c>
      <c r="R20" s="56" t="s">
        <v>25</v>
      </c>
      <c r="S20" s="43">
        <f t="shared" si="8"/>
        <v>1</v>
      </c>
      <c r="T20" s="43">
        <f t="shared" si="2"/>
        <v>8</v>
      </c>
      <c r="U20" s="43">
        <v>60</v>
      </c>
      <c r="V20" s="43">
        <v>40</v>
      </c>
      <c r="W20" s="60">
        <v>15</v>
      </c>
      <c r="X20" s="43">
        <v>3.65</v>
      </c>
      <c r="Y20" s="66">
        <f>Z20+AB20</f>
        <v>4.51</v>
      </c>
      <c r="Z20" s="66">
        <f t="shared" si="9"/>
        <v>3.65</v>
      </c>
      <c r="AA20" s="67">
        <v>45952</v>
      </c>
      <c r="AB20" s="62">
        <v>0.86</v>
      </c>
    </row>
    <row r="21" ht="18" customHeight="1" spans="1:28">
      <c r="A21" s="43" t="s">
        <v>21</v>
      </c>
      <c r="B21" s="43">
        <v>1673894</v>
      </c>
      <c r="C21" s="43" t="s">
        <v>30</v>
      </c>
      <c r="D21" s="44" t="s">
        <v>26</v>
      </c>
      <c r="E21" s="43">
        <v>2</v>
      </c>
      <c r="F21" s="52" t="s">
        <v>24</v>
      </c>
      <c r="G21" s="52">
        <v>3</v>
      </c>
      <c r="H21" s="52">
        <v>2</v>
      </c>
      <c r="I21" s="52">
        <v>2</v>
      </c>
      <c r="J21" s="52">
        <v>1</v>
      </c>
      <c r="K21" s="52">
        <v>1</v>
      </c>
      <c r="L21" s="52" t="s">
        <v>24</v>
      </c>
      <c r="M21" s="52">
        <v>9</v>
      </c>
      <c r="N21" s="43">
        <v>2</v>
      </c>
      <c r="O21" s="43">
        <f t="shared" ref="O21" si="26">SUM(M21*N21)</f>
        <v>18</v>
      </c>
      <c r="P21" s="47">
        <v>1</v>
      </c>
      <c r="Q21" s="43">
        <v>1</v>
      </c>
      <c r="R21" s="56" t="s">
        <v>25</v>
      </c>
      <c r="S21" s="43">
        <f t="shared" si="8"/>
        <v>1</v>
      </c>
      <c r="T21" s="43">
        <f t="shared" si="2"/>
        <v>18</v>
      </c>
      <c r="U21" s="43">
        <v>60</v>
      </c>
      <c r="V21" s="43">
        <v>40</v>
      </c>
      <c r="W21" s="60">
        <v>15</v>
      </c>
      <c r="X21" s="43">
        <v>4.2</v>
      </c>
      <c r="Y21" s="66">
        <v>9.26</v>
      </c>
      <c r="Z21" s="66">
        <f t="shared" si="9"/>
        <v>8.4</v>
      </c>
      <c r="AA21" s="67">
        <v>45952</v>
      </c>
      <c r="AB21" s="62">
        <v>1.3</v>
      </c>
    </row>
    <row r="22" customHeight="1" spans="1:28">
      <c r="A22" s="43" t="s">
        <v>21</v>
      </c>
      <c r="B22" s="43">
        <v>1673894</v>
      </c>
      <c r="C22" s="43" t="s">
        <v>30</v>
      </c>
      <c r="D22" s="44" t="s">
        <v>27</v>
      </c>
      <c r="E22" s="43">
        <v>1</v>
      </c>
      <c r="F22" s="52" t="s">
        <v>24</v>
      </c>
      <c r="G22" s="52">
        <v>3</v>
      </c>
      <c r="H22" s="52">
        <v>2</v>
      </c>
      <c r="I22" s="52">
        <v>2</v>
      </c>
      <c r="J22" s="52">
        <v>1</v>
      </c>
      <c r="K22" s="52">
        <v>1</v>
      </c>
      <c r="L22" s="52" t="s">
        <v>24</v>
      </c>
      <c r="M22" s="52">
        <v>9</v>
      </c>
      <c r="N22" s="43">
        <v>1</v>
      </c>
      <c r="O22" s="43">
        <f t="shared" si="7"/>
        <v>9</v>
      </c>
      <c r="P22" s="47">
        <v>1</v>
      </c>
      <c r="Q22" s="43">
        <v>1</v>
      </c>
      <c r="R22" s="56" t="s">
        <v>25</v>
      </c>
      <c r="S22" s="43">
        <f t="shared" si="8"/>
        <v>1</v>
      </c>
      <c r="T22" s="43">
        <f t="shared" si="2"/>
        <v>9</v>
      </c>
      <c r="U22" s="43">
        <v>60</v>
      </c>
      <c r="V22" s="43">
        <v>40</v>
      </c>
      <c r="W22" s="60">
        <v>15</v>
      </c>
      <c r="X22" s="43">
        <v>4.2</v>
      </c>
      <c r="Y22" s="66">
        <v>5.06</v>
      </c>
      <c r="Z22" s="66">
        <f t="shared" si="9"/>
        <v>4.2</v>
      </c>
      <c r="AA22" s="67">
        <v>45952</v>
      </c>
      <c r="AB22" s="62">
        <v>1.3</v>
      </c>
    </row>
    <row r="23" customHeight="1" spans="1:28">
      <c r="A23" s="43" t="s">
        <v>21</v>
      </c>
      <c r="B23" s="43">
        <v>1673893</v>
      </c>
      <c r="C23" s="43" t="s">
        <v>31</v>
      </c>
      <c r="D23" s="44" t="s">
        <v>23</v>
      </c>
      <c r="E23" s="51">
        <v>14</v>
      </c>
      <c r="F23" s="52" t="s">
        <v>24</v>
      </c>
      <c r="G23" s="52">
        <v>2</v>
      </c>
      <c r="H23" s="52">
        <v>2</v>
      </c>
      <c r="I23" s="52">
        <v>2</v>
      </c>
      <c r="J23" s="52">
        <v>1</v>
      </c>
      <c r="K23" s="52">
        <v>1</v>
      </c>
      <c r="L23" s="52" t="s">
        <v>24</v>
      </c>
      <c r="M23" s="52">
        <v>8</v>
      </c>
      <c r="N23" s="43">
        <v>4</v>
      </c>
      <c r="O23" s="43">
        <f t="shared" si="7"/>
        <v>32</v>
      </c>
      <c r="P23" s="47">
        <v>3</v>
      </c>
      <c r="Q23" s="43">
        <v>1</v>
      </c>
      <c r="R23" s="56" t="s">
        <v>25</v>
      </c>
      <c r="S23" s="43">
        <f t="shared" ref="S23" si="27">SUM(Q23+P23-1)</f>
        <v>3</v>
      </c>
      <c r="T23" s="43">
        <f t="shared" si="2"/>
        <v>96</v>
      </c>
      <c r="U23" s="43">
        <v>60</v>
      </c>
      <c r="V23" s="43">
        <v>40</v>
      </c>
      <c r="W23" s="43">
        <v>30</v>
      </c>
      <c r="X23" s="43">
        <v>3.65</v>
      </c>
      <c r="Y23" s="66">
        <v>15.9</v>
      </c>
      <c r="Z23" s="66">
        <f t="shared" ref="Z23" si="28">X23*N23</f>
        <v>14.6</v>
      </c>
      <c r="AA23" s="67">
        <v>45952</v>
      </c>
      <c r="AB23" s="62">
        <v>0.86</v>
      </c>
    </row>
    <row r="24" customHeight="1" spans="1:28">
      <c r="A24" s="43" t="s">
        <v>21</v>
      </c>
      <c r="B24" s="43">
        <v>1673893</v>
      </c>
      <c r="C24" s="43" t="s">
        <v>31</v>
      </c>
      <c r="D24" s="44" t="s">
        <v>23</v>
      </c>
      <c r="E24" s="53"/>
      <c r="F24" s="52" t="s">
        <v>24</v>
      </c>
      <c r="G24" s="52">
        <v>2</v>
      </c>
      <c r="H24" s="52">
        <v>2</v>
      </c>
      <c r="I24" s="52">
        <v>2</v>
      </c>
      <c r="J24" s="52">
        <v>1</v>
      </c>
      <c r="K24" s="52">
        <v>1</v>
      </c>
      <c r="L24" s="52" t="s">
        <v>24</v>
      </c>
      <c r="M24" s="52">
        <v>8</v>
      </c>
      <c r="N24" s="43">
        <v>2</v>
      </c>
      <c r="O24" s="43">
        <f t="shared" ref="O24:O25" si="29">SUM(M24*N24)</f>
        <v>16</v>
      </c>
      <c r="P24" s="47">
        <v>1</v>
      </c>
      <c r="Q24" s="43">
        <v>4</v>
      </c>
      <c r="R24" s="56" t="s">
        <v>25</v>
      </c>
      <c r="S24" s="43">
        <f t="shared" si="8"/>
        <v>4</v>
      </c>
      <c r="T24" s="43">
        <f t="shared" si="2"/>
        <v>16</v>
      </c>
      <c r="U24" s="43">
        <v>60</v>
      </c>
      <c r="V24" s="43">
        <v>40</v>
      </c>
      <c r="W24" s="60">
        <v>15</v>
      </c>
      <c r="X24" s="43">
        <v>3.65</v>
      </c>
      <c r="Y24" s="66">
        <v>8.16</v>
      </c>
      <c r="Z24" s="66">
        <f t="shared" si="9"/>
        <v>7.3</v>
      </c>
      <c r="AA24" s="67">
        <v>45952</v>
      </c>
      <c r="AB24" s="62">
        <v>0.86</v>
      </c>
    </row>
    <row r="25" customHeight="1" spans="1:28">
      <c r="A25" s="43" t="s">
        <v>21</v>
      </c>
      <c r="B25" s="43">
        <v>1673893</v>
      </c>
      <c r="C25" s="43" t="s">
        <v>31</v>
      </c>
      <c r="D25" s="44" t="s">
        <v>26</v>
      </c>
      <c r="E25" s="51">
        <v>19</v>
      </c>
      <c r="F25" s="52" t="s">
        <v>24</v>
      </c>
      <c r="G25" s="52">
        <v>3</v>
      </c>
      <c r="H25" s="52">
        <v>2</v>
      </c>
      <c r="I25" s="52">
        <v>2</v>
      </c>
      <c r="J25" s="52">
        <v>1</v>
      </c>
      <c r="K25" s="52">
        <v>1</v>
      </c>
      <c r="L25" s="52" t="s">
        <v>24</v>
      </c>
      <c r="M25" s="52">
        <v>9</v>
      </c>
      <c r="N25" s="43">
        <v>4</v>
      </c>
      <c r="O25" s="43">
        <f t="shared" si="29"/>
        <v>36</v>
      </c>
      <c r="P25" s="47">
        <v>4</v>
      </c>
      <c r="Q25" s="43">
        <v>1</v>
      </c>
      <c r="R25" s="56" t="s">
        <v>25</v>
      </c>
      <c r="S25" s="43">
        <f t="shared" ref="S25" si="30">SUM(Q25+P25-1)</f>
        <v>4</v>
      </c>
      <c r="T25" s="43">
        <f t="shared" si="2"/>
        <v>144</v>
      </c>
      <c r="U25" s="43">
        <v>60</v>
      </c>
      <c r="V25" s="43">
        <v>40</v>
      </c>
      <c r="W25" s="43">
        <v>30</v>
      </c>
      <c r="X25" s="43">
        <v>4.2</v>
      </c>
      <c r="Y25" s="66">
        <v>18.1</v>
      </c>
      <c r="Z25" s="66">
        <f t="shared" ref="Z25" si="31">X25*N25</f>
        <v>16.8</v>
      </c>
      <c r="AA25" s="67">
        <v>45952</v>
      </c>
      <c r="AB25" s="62">
        <v>0.86</v>
      </c>
    </row>
    <row r="26" customHeight="1" spans="1:28">
      <c r="A26" s="43" t="s">
        <v>21</v>
      </c>
      <c r="B26" s="43">
        <v>1673893</v>
      </c>
      <c r="C26" s="43" t="s">
        <v>31</v>
      </c>
      <c r="D26" s="44" t="s">
        <v>26</v>
      </c>
      <c r="E26" s="53"/>
      <c r="F26" s="52" t="s">
        <v>24</v>
      </c>
      <c r="G26" s="52">
        <v>3</v>
      </c>
      <c r="H26" s="52">
        <v>2</v>
      </c>
      <c r="I26" s="52">
        <v>2</v>
      </c>
      <c r="J26" s="52">
        <v>1</v>
      </c>
      <c r="K26" s="52">
        <v>1</v>
      </c>
      <c r="L26" s="52" t="s">
        <v>24</v>
      </c>
      <c r="M26" s="52">
        <v>9</v>
      </c>
      <c r="N26" s="43">
        <v>3</v>
      </c>
      <c r="O26" s="43">
        <f t="shared" si="7"/>
        <v>27</v>
      </c>
      <c r="P26" s="47">
        <v>1</v>
      </c>
      <c r="Q26" s="43">
        <v>5</v>
      </c>
      <c r="R26" s="56" t="s">
        <v>25</v>
      </c>
      <c r="S26" s="43">
        <f t="shared" si="8"/>
        <v>5</v>
      </c>
      <c r="T26" s="43">
        <f t="shared" si="2"/>
        <v>27</v>
      </c>
      <c r="U26" s="43">
        <v>60</v>
      </c>
      <c r="V26" s="43">
        <v>40</v>
      </c>
      <c r="W26" s="43">
        <v>30</v>
      </c>
      <c r="X26" s="43">
        <v>4.2</v>
      </c>
      <c r="Y26" s="66">
        <v>13.9</v>
      </c>
      <c r="Z26" s="66">
        <f t="shared" si="9"/>
        <v>12.6</v>
      </c>
      <c r="AA26" s="67">
        <v>45952</v>
      </c>
      <c r="AB26" s="62">
        <v>0.86</v>
      </c>
    </row>
    <row r="27" customHeight="1" spans="1:28">
      <c r="A27" s="43" t="s">
        <v>21</v>
      </c>
      <c r="B27" s="43">
        <v>1673893</v>
      </c>
      <c r="C27" s="43" t="s">
        <v>31</v>
      </c>
      <c r="D27" s="44" t="s">
        <v>27</v>
      </c>
      <c r="E27" s="51">
        <v>17</v>
      </c>
      <c r="F27" s="52" t="s">
        <v>24</v>
      </c>
      <c r="G27" s="52">
        <v>3</v>
      </c>
      <c r="H27" s="52">
        <v>2</v>
      </c>
      <c r="I27" s="52">
        <v>2</v>
      </c>
      <c r="J27" s="52">
        <v>1</v>
      </c>
      <c r="K27" s="52">
        <v>1</v>
      </c>
      <c r="L27" s="52" t="s">
        <v>24</v>
      </c>
      <c r="M27" s="52">
        <v>9</v>
      </c>
      <c r="N27" s="43">
        <v>4</v>
      </c>
      <c r="O27" s="43">
        <f t="shared" ref="O27" si="32">SUM(M27*N27)</f>
        <v>36</v>
      </c>
      <c r="P27" s="47">
        <v>4</v>
      </c>
      <c r="Q27" s="43">
        <v>1</v>
      </c>
      <c r="R27" s="56" t="s">
        <v>25</v>
      </c>
      <c r="S27" s="43">
        <f t="shared" ref="S27" si="33">SUM(Q27+P27-1)</f>
        <v>4</v>
      </c>
      <c r="T27" s="43">
        <f t="shared" si="2"/>
        <v>144</v>
      </c>
      <c r="U27" s="43">
        <v>60</v>
      </c>
      <c r="V27" s="43">
        <v>40</v>
      </c>
      <c r="W27" s="43">
        <v>30</v>
      </c>
      <c r="X27" s="43">
        <v>4.2</v>
      </c>
      <c r="Y27" s="66">
        <f t="shared" ref="Y27" si="34">Z27+AB27</f>
        <v>18.1</v>
      </c>
      <c r="Z27" s="66">
        <f t="shared" ref="Z27" si="35">X27*N27</f>
        <v>16.8</v>
      </c>
      <c r="AA27" s="67">
        <v>45952</v>
      </c>
      <c r="AB27" s="62">
        <v>1.3</v>
      </c>
    </row>
    <row r="28" customHeight="1" spans="1:28">
      <c r="A28" s="43" t="s">
        <v>21</v>
      </c>
      <c r="B28" s="43">
        <v>1673893</v>
      </c>
      <c r="C28" s="43" t="s">
        <v>31</v>
      </c>
      <c r="D28" s="44" t="s">
        <v>27</v>
      </c>
      <c r="E28" s="53"/>
      <c r="F28" s="52" t="s">
        <v>24</v>
      </c>
      <c r="G28" s="52">
        <v>3</v>
      </c>
      <c r="H28" s="52">
        <v>2</v>
      </c>
      <c r="I28" s="52">
        <v>2</v>
      </c>
      <c r="J28" s="52">
        <v>1</v>
      </c>
      <c r="K28" s="52">
        <v>1</v>
      </c>
      <c r="L28" s="52" t="s">
        <v>24</v>
      </c>
      <c r="M28" s="52">
        <v>9</v>
      </c>
      <c r="N28" s="43">
        <v>1</v>
      </c>
      <c r="O28" s="43">
        <f t="shared" si="7"/>
        <v>9</v>
      </c>
      <c r="P28" s="47">
        <v>1</v>
      </c>
      <c r="Q28" s="43">
        <v>5</v>
      </c>
      <c r="R28" s="56" t="s">
        <v>25</v>
      </c>
      <c r="S28" s="43">
        <f t="shared" si="8"/>
        <v>5</v>
      </c>
      <c r="T28" s="43">
        <f t="shared" si="2"/>
        <v>9</v>
      </c>
      <c r="U28" s="43">
        <v>60</v>
      </c>
      <c r="V28" s="43">
        <v>40</v>
      </c>
      <c r="W28" s="60">
        <v>15</v>
      </c>
      <c r="X28" s="43">
        <v>4.2</v>
      </c>
      <c r="Y28" s="66">
        <v>5.06</v>
      </c>
      <c r="Z28" s="66">
        <f t="shared" si="9"/>
        <v>4.2</v>
      </c>
      <c r="AA28" s="67">
        <v>45952</v>
      </c>
      <c r="AB28" s="62">
        <v>1.3</v>
      </c>
    </row>
    <row r="29" customHeight="1" spans="1:28">
      <c r="A29" s="43" t="s">
        <v>21</v>
      </c>
      <c r="B29" s="43">
        <v>1673892</v>
      </c>
      <c r="C29" s="43" t="s">
        <v>32</v>
      </c>
      <c r="D29" s="44" t="s">
        <v>23</v>
      </c>
      <c r="E29" s="43">
        <v>4</v>
      </c>
      <c r="F29" s="52" t="s">
        <v>24</v>
      </c>
      <c r="G29" s="52">
        <v>2</v>
      </c>
      <c r="H29" s="52">
        <v>2</v>
      </c>
      <c r="I29" s="52">
        <v>2</v>
      </c>
      <c r="J29" s="52">
        <v>1</v>
      </c>
      <c r="K29" s="52">
        <v>1</v>
      </c>
      <c r="L29" s="52" t="s">
        <v>24</v>
      </c>
      <c r="M29" s="52">
        <v>8</v>
      </c>
      <c r="N29" s="43">
        <v>4</v>
      </c>
      <c r="O29" s="43">
        <f t="shared" si="7"/>
        <v>32</v>
      </c>
      <c r="P29" s="47">
        <v>1</v>
      </c>
      <c r="Q29" s="43">
        <v>1</v>
      </c>
      <c r="R29" s="56" t="s">
        <v>25</v>
      </c>
      <c r="S29" s="43">
        <f t="shared" si="8"/>
        <v>1</v>
      </c>
      <c r="T29" s="43">
        <f t="shared" si="2"/>
        <v>32</v>
      </c>
      <c r="U29" s="43">
        <v>60</v>
      </c>
      <c r="V29" s="43">
        <v>40</v>
      </c>
      <c r="W29" s="43">
        <v>30</v>
      </c>
      <c r="X29" s="43">
        <v>3.65</v>
      </c>
      <c r="Y29" s="66">
        <v>15.9</v>
      </c>
      <c r="Z29" s="66">
        <f t="shared" si="9"/>
        <v>14.6</v>
      </c>
      <c r="AA29" s="67">
        <v>45952</v>
      </c>
      <c r="AB29" s="62">
        <v>0.86</v>
      </c>
    </row>
    <row r="30" customHeight="1" spans="1:28">
      <c r="A30" s="43" t="s">
        <v>21</v>
      </c>
      <c r="B30" s="43">
        <v>1673892</v>
      </c>
      <c r="C30" s="43" t="s">
        <v>32</v>
      </c>
      <c r="D30" s="44" t="s">
        <v>26</v>
      </c>
      <c r="E30" s="51">
        <v>5</v>
      </c>
      <c r="F30" s="52" t="s">
        <v>24</v>
      </c>
      <c r="G30" s="52">
        <v>3</v>
      </c>
      <c r="H30" s="52">
        <v>2</v>
      </c>
      <c r="I30" s="52">
        <v>2</v>
      </c>
      <c r="J30" s="52">
        <v>1</v>
      </c>
      <c r="K30" s="52">
        <v>1</v>
      </c>
      <c r="L30" s="52" t="s">
        <v>24</v>
      </c>
      <c r="M30" s="52">
        <v>9</v>
      </c>
      <c r="N30" s="43">
        <v>4</v>
      </c>
      <c r="O30" s="43">
        <f t="shared" si="7"/>
        <v>36</v>
      </c>
      <c r="P30" s="47">
        <v>1</v>
      </c>
      <c r="Q30" s="43">
        <v>1</v>
      </c>
      <c r="R30" s="56" t="s">
        <v>25</v>
      </c>
      <c r="S30" s="43">
        <f t="shared" ref="S30" si="36">SUM(Q30+P30-1)</f>
        <v>1</v>
      </c>
      <c r="T30" s="43">
        <f t="shared" si="2"/>
        <v>36</v>
      </c>
      <c r="U30" s="43">
        <v>60</v>
      </c>
      <c r="V30" s="43">
        <v>40</v>
      </c>
      <c r="W30" s="43">
        <v>30</v>
      </c>
      <c r="X30" s="43">
        <v>4.2</v>
      </c>
      <c r="Y30" s="66">
        <f t="shared" ref="Y30" si="37">Z30+AB30</f>
        <v>18.1</v>
      </c>
      <c r="Z30" s="66">
        <f t="shared" ref="Z30" si="38">X30*N30</f>
        <v>16.8</v>
      </c>
      <c r="AA30" s="67">
        <v>45952</v>
      </c>
      <c r="AB30" s="62">
        <v>1.3</v>
      </c>
    </row>
    <row r="31" customHeight="1" spans="1:28">
      <c r="A31" s="43" t="s">
        <v>21</v>
      </c>
      <c r="B31" s="43">
        <v>1673892</v>
      </c>
      <c r="C31" s="43" t="s">
        <v>32</v>
      </c>
      <c r="D31" s="44" t="s">
        <v>26</v>
      </c>
      <c r="E31" s="53"/>
      <c r="F31" s="52" t="s">
        <v>24</v>
      </c>
      <c r="G31" s="52">
        <v>3</v>
      </c>
      <c r="H31" s="52">
        <v>2</v>
      </c>
      <c r="I31" s="52">
        <v>2</v>
      </c>
      <c r="J31" s="52">
        <v>1</v>
      </c>
      <c r="K31" s="52">
        <v>1</v>
      </c>
      <c r="L31" s="52" t="s">
        <v>24</v>
      </c>
      <c r="M31" s="52">
        <v>9</v>
      </c>
      <c r="N31" s="43">
        <v>1</v>
      </c>
      <c r="O31" s="43">
        <f t="shared" ref="O31:O43" si="39">SUM(M31*N31)</f>
        <v>9</v>
      </c>
      <c r="P31" s="47">
        <v>1</v>
      </c>
      <c r="Q31" s="43">
        <v>2</v>
      </c>
      <c r="R31" s="56" t="s">
        <v>25</v>
      </c>
      <c r="S31" s="43">
        <f t="shared" si="8"/>
        <v>2</v>
      </c>
      <c r="T31" s="43">
        <f t="shared" si="2"/>
        <v>9</v>
      </c>
      <c r="U31" s="43">
        <v>60</v>
      </c>
      <c r="V31" s="43">
        <v>40</v>
      </c>
      <c r="W31" s="60">
        <v>15</v>
      </c>
      <c r="X31" s="43">
        <v>4.2</v>
      </c>
      <c r="Y31" s="66">
        <v>5.06</v>
      </c>
      <c r="Z31" s="66">
        <f t="shared" si="9"/>
        <v>4.2</v>
      </c>
      <c r="AA31" s="67">
        <v>45952</v>
      </c>
      <c r="AB31" s="62">
        <v>1.3</v>
      </c>
    </row>
    <row r="32" customHeight="1" spans="1:28">
      <c r="A32" s="43" t="s">
        <v>21</v>
      </c>
      <c r="B32" s="43">
        <v>1673892</v>
      </c>
      <c r="C32" s="43" t="s">
        <v>32</v>
      </c>
      <c r="D32" s="44" t="s">
        <v>27</v>
      </c>
      <c r="E32" s="51">
        <v>5</v>
      </c>
      <c r="F32" s="52" t="s">
        <v>24</v>
      </c>
      <c r="G32" s="52">
        <v>3</v>
      </c>
      <c r="H32" s="52">
        <v>2</v>
      </c>
      <c r="I32" s="52">
        <v>2</v>
      </c>
      <c r="J32" s="52">
        <v>1</v>
      </c>
      <c r="K32" s="52">
        <v>1</v>
      </c>
      <c r="L32" s="52" t="s">
        <v>24</v>
      </c>
      <c r="M32" s="52">
        <v>9</v>
      </c>
      <c r="N32" s="43">
        <v>4</v>
      </c>
      <c r="O32" s="43">
        <f t="shared" ref="O32" si="40">SUM(M32*N32)</f>
        <v>36</v>
      </c>
      <c r="P32" s="47">
        <v>1</v>
      </c>
      <c r="Q32" s="43">
        <v>1</v>
      </c>
      <c r="R32" s="56" t="s">
        <v>25</v>
      </c>
      <c r="S32" s="43">
        <f t="shared" ref="S32" si="41">SUM(Q32+P32-1)</f>
        <v>1</v>
      </c>
      <c r="T32" s="43">
        <f t="shared" si="2"/>
        <v>36</v>
      </c>
      <c r="U32" s="43">
        <v>60</v>
      </c>
      <c r="V32" s="43">
        <v>40</v>
      </c>
      <c r="W32" s="43">
        <v>30</v>
      </c>
      <c r="X32" s="43">
        <v>4.2</v>
      </c>
      <c r="Y32" s="66">
        <f t="shared" ref="Y32" si="42">Z32+AB32</f>
        <v>18.1</v>
      </c>
      <c r="Z32" s="66">
        <f t="shared" ref="Z32" si="43">X32*N32</f>
        <v>16.8</v>
      </c>
      <c r="AA32" s="67">
        <v>45952</v>
      </c>
      <c r="AB32" s="62">
        <v>1.3</v>
      </c>
    </row>
    <row r="33" customHeight="1" spans="1:28">
      <c r="A33" s="43" t="s">
        <v>21</v>
      </c>
      <c r="B33" s="43">
        <v>1673892</v>
      </c>
      <c r="C33" s="43" t="s">
        <v>32</v>
      </c>
      <c r="D33" s="44" t="s">
        <v>27</v>
      </c>
      <c r="E33" s="53"/>
      <c r="F33" s="52" t="s">
        <v>24</v>
      </c>
      <c r="G33" s="52">
        <v>3</v>
      </c>
      <c r="H33" s="52">
        <v>2</v>
      </c>
      <c r="I33" s="52">
        <v>2</v>
      </c>
      <c r="J33" s="52">
        <v>1</v>
      </c>
      <c r="K33" s="52">
        <v>1</v>
      </c>
      <c r="L33" s="52" t="s">
        <v>24</v>
      </c>
      <c r="M33" s="52">
        <v>9</v>
      </c>
      <c r="N33" s="43">
        <v>1</v>
      </c>
      <c r="O33" s="43">
        <f t="shared" si="39"/>
        <v>9</v>
      </c>
      <c r="P33" s="47">
        <v>1</v>
      </c>
      <c r="Q33" s="43">
        <v>2</v>
      </c>
      <c r="R33" s="56" t="s">
        <v>25</v>
      </c>
      <c r="S33" s="43">
        <f t="shared" si="8"/>
        <v>2</v>
      </c>
      <c r="T33" s="43">
        <f t="shared" si="2"/>
        <v>9</v>
      </c>
      <c r="U33" s="43">
        <v>60</v>
      </c>
      <c r="V33" s="43">
        <v>40</v>
      </c>
      <c r="W33" s="60">
        <v>15</v>
      </c>
      <c r="X33" s="43">
        <v>4.2</v>
      </c>
      <c r="Y33" s="66">
        <v>5.06</v>
      </c>
      <c r="Z33" s="66">
        <f t="shared" si="9"/>
        <v>4.2</v>
      </c>
      <c r="AA33" s="67">
        <v>45952</v>
      </c>
      <c r="AB33" s="62">
        <v>1.3</v>
      </c>
    </row>
    <row r="34" customHeight="1" spans="1:28">
      <c r="A34" s="43" t="s">
        <v>21</v>
      </c>
      <c r="B34" s="43">
        <v>1673891</v>
      </c>
      <c r="C34" s="43" t="s">
        <v>33</v>
      </c>
      <c r="D34" s="44" t="s">
        <v>23</v>
      </c>
      <c r="E34" s="43">
        <v>6</v>
      </c>
      <c r="F34" s="52" t="s">
        <v>24</v>
      </c>
      <c r="G34" s="52">
        <v>2</v>
      </c>
      <c r="H34" s="52">
        <v>2</v>
      </c>
      <c r="I34" s="52">
        <v>2</v>
      </c>
      <c r="J34" s="52">
        <v>1</v>
      </c>
      <c r="K34" s="52">
        <v>1</v>
      </c>
      <c r="L34" s="52" t="s">
        <v>24</v>
      </c>
      <c r="M34" s="52">
        <v>8</v>
      </c>
      <c r="N34" s="43">
        <v>3</v>
      </c>
      <c r="O34" s="43">
        <f t="shared" ref="O34" si="44">SUM(M34*N34)</f>
        <v>24</v>
      </c>
      <c r="P34" s="47">
        <v>2</v>
      </c>
      <c r="Q34" s="43">
        <v>1</v>
      </c>
      <c r="R34" s="56" t="s">
        <v>25</v>
      </c>
      <c r="S34" s="43">
        <f t="shared" ref="S34" si="45">SUM(Q34+P34-1)</f>
        <v>2</v>
      </c>
      <c r="T34" s="43">
        <f t="shared" si="2"/>
        <v>48</v>
      </c>
      <c r="U34" s="43">
        <v>60</v>
      </c>
      <c r="V34" s="43">
        <v>40</v>
      </c>
      <c r="W34" s="43">
        <v>30</v>
      </c>
      <c r="X34" s="43">
        <v>3.65</v>
      </c>
      <c r="Y34" s="66">
        <f t="shared" ref="Y34:Y35" si="46">Z34+AB34</f>
        <v>12.25</v>
      </c>
      <c r="Z34" s="66">
        <f t="shared" ref="Z34" si="47">X34*N34</f>
        <v>10.95</v>
      </c>
      <c r="AA34" s="67">
        <v>45952</v>
      </c>
      <c r="AB34" s="62">
        <v>1.3</v>
      </c>
    </row>
    <row r="35" customHeight="1" spans="1:28">
      <c r="A35" s="43" t="s">
        <v>21</v>
      </c>
      <c r="B35" s="43">
        <v>1673891</v>
      </c>
      <c r="C35" s="43" t="s">
        <v>33</v>
      </c>
      <c r="D35" s="44" t="s">
        <v>26</v>
      </c>
      <c r="E35" s="43">
        <v>8</v>
      </c>
      <c r="F35" s="52" t="s">
        <v>24</v>
      </c>
      <c r="G35" s="52">
        <v>3</v>
      </c>
      <c r="H35" s="52">
        <v>2</v>
      </c>
      <c r="I35" s="52">
        <v>2</v>
      </c>
      <c r="J35" s="52">
        <v>1</v>
      </c>
      <c r="K35" s="52">
        <v>1</v>
      </c>
      <c r="L35" s="52" t="s">
        <v>24</v>
      </c>
      <c r="M35" s="52">
        <v>9</v>
      </c>
      <c r="N35" s="43">
        <v>4</v>
      </c>
      <c r="O35" s="43">
        <f t="shared" si="39"/>
        <v>36</v>
      </c>
      <c r="P35" s="47">
        <v>2</v>
      </c>
      <c r="Q35" s="43">
        <v>1</v>
      </c>
      <c r="R35" s="56" t="s">
        <v>25</v>
      </c>
      <c r="S35" s="43">
        <f t="shared" si="8"/>
        <v>2</v>
      </c>
      <c r="T35" s="43">
        <f t="shared" si="2"/>
        <v>72</v>
      </c>
      <c r="U35" s="43">
        <v>60</v>
      </c>
      <c r="V35" s="43">
        <v>40</v>
      </c>
      <c r="W35" s="43">
        <v>30</v>
      </c>
      <c r="X35" s="43">
        <v>4.2</v>
      </c>
      <c r="Y35" s="66">
        <f t="shared" si="46"/>
        <v>18.1</v>
      </c>
      <c r="Z35" s="66">
        <f t="shared" si="9"/>
        <v>16.8</v>
      </c>
      <c r="AA35" s="67">
        <v>45952</v>
      </c>
      <c r="AB35" s="62">
        <v>1.3</v>
      </c>
    </row>
    <row r="36" customHeight="1" spans="1:28">
      <c r="A36" s="43" t="s">
        <v>21</v>
      </c>
      <c r="B36" s="43">
        <v>1673891</v>
      </c>
      <c r="C36" s="43" t="s">
        <v>33</v>
      </c>
      <c r="D36" s="44" t="s">
        <v>27</v>
      </c>
      <c r="E36" s="51">
        <v>7</v>
      </c>
      <c r="F36" s="52" t="s">
        <v>24</v>
      </c>
      <c r="G36" s="52">
        <v>3</v>
      </c>
      <c r="H36" s="52">
        <v>2</v>
      </c>
      <c r="I36" s="52">
        <v>2</v>
      </c>
      <c r="J36" s="52">
        <v>1</v>
      </c>
      <c r="K36" s="52">
        <v>1</v>
      </c>
      <c r="L36" s="52" t="s">
        <v>24</v>
      </c>
      <c r="M36" s="52">
        <v>9</v>
      </c>
      <c r="N36" s="43">
        <v>4</v>
      </c>
      <c r="O36" s="43">
        <f t="shared" si="39"/>
        <v>36</v>
      </c>
      <c r="P36" s="47">
        <v>1</v>
      </c>
      <c r="Q36" s="43">
        <v>1</v>
      </c>
      <c r="R36" s="56" t="s">
        <v>25</v>
      </c>
      <c r="S36" s="43">
        <f t="shared" ref="S36" si="48">SUM(Q36+P36-1)</f>
        <v>1</v>
      </c>
      <c r="T36" s="43">
        <f t="shared" si="2"/>
        <v>36</v>
      </c>
      <c r="U36" s="43">
        <v>60</v>
      </c>
      <c r="V36" s="43">
        <v>40</v>
      </c>
      <c r="W36" s="43">
        <v>30</v>
      </c>
      <c r="X36" s="43">
        <v>4.2</v>
      </c>
      <c r="Y36" s="66">
        <v>18.1</v>
      </c>
      <c r="Z36" s="66">
        <f t="shared" ref="Z36" si="49">X36*N36</f>
        <v>16.8</v>
      </c>
      <c r="AA36" s="67">
        <v>45952</v>
      </c>
      <c r="AB36" s="62">
        <v>0.86</v>
      </c>
    </row>
    <row r="37" customHeight="1" spans="1:28">
      <c r="A37" s="43" t="s">
        <v>21</v>
      </c>
      <c r="B37" s="43">
        <v>1673891</v>
      </c>
      <c r="C37" s="43" t="s">
        <v>33</v>
      </c>
      <c r="D37" s="44" t="s">
        <v>27</v>
      </c>
      <c r="E37" s="53"/>
      <c r="F37" s="52" t="s">
        <v>24</v>
      </c>
      <c r="G37" s="52">
        <v>3</v>
      </c>
      <c r="H37" s="52">
        <v>2</v>
      </c>
      <c r="I37" s="52">
        <v>2</v>
      </c>
      <c r="J37" s="52">
        <v>1</v>
      </c>
      <c r="K37" s="52">
        <v>1</v>
      </c>
      <c r="L37" s="52" t="s">
        <v>24</v>
      </c>
      <c r="M37" s="52">
        <v>9</v>
      </c>
      <c r="N37" s="43">
        <v>3</v>
      </c>
      <c r="O37" s="43">
        <f t="shared" ref="O37:O38" si="50">SUM(M37*N37)</f>
        <v>27</v>
      </c>
      <c r="P37" s="47">
        <v>1</v>
      </c>
      <c r="Q37" s="43">
        <v>2</v>
      </c>
      <c r="R37" s="56" t="s">
        <v>25</v>
      </c>
      <c r="S37" s="43">
        <f t="shared" si="8"/>
        <v>2</v>
      </c>
      <c r="T37" s="43">
        <f t="shared" si="2"/>
        <v>27</v>
      </c>
      <c r="U37" s="43">
        <v>60</v>
      </c>
      <c r="V37" s="43">
        <v>40</v>
      </c>
      <c r="W37" s="43">
        <v>30</v>
      </c>
      <c r="X37" s="43">
        <v>4.2</v>
      </c>
      <c r="Y37" s="66">
        <v>13.9</v>
      </c>
      <c r="Z37" s="66">
        <f t="shared" si="9"/>
        <v>12.6</v>
      </c>
      <c r="AA37" s="67">
        <v>45952</v>
      </c>
      <c r="AB37" s="62">
        <v>0.86</v>
      </c>
    </row>
    <row r="38" customHeight="1" spans="1:28">
      <c r="A38" s="43" t="s">
        <v>21</v>
      </c>
      <c r="B38" s="43">
        <v>1673890</v>
      </c>
      <c r="C38" s="43" t="s">
        <v>34</v>
      </c>
      <c r="D38" s="44" t="s">
        <v>23</v>
      </c>
      <c r="E38" s="51">
        <v>11</v>
      </c>
      <c r="F38" s="52" t="s">
        <v>24</v>
      </c>
      <c r="G38" s="52">
        <v>2</v>
      </c>
      <c r="H38" s="52">
        <v>2</v>
      </c>
      <c r="I38" s="52">
        <v>2</v>
      </c>
      <c r="J38" s="52">
        <v>1</v>
      </c>
      <c r="K38" s="52">
        <v>1</v>
      </c>
      <c r="L38" s="52" t="s">
        <v>24</v>
      </c>
      <c r="M38" s="52">
        <v>8</v>
      </c>
      <c r="N38" s="43">
        <v>4</v>
      </c>
      <c r="O38" s="43">
        <f t="shared" si="50"/>
        <v>32</v>
      </c>
      <c r="P38" s="47">
        <v>2</v>
      </c>
      <c r="Q38" s="43">
        <v>1</v>
      </c>
      <c r="R38" s="56" t="s">
        <v>25</v>
      </c>
      <c r="S38" s="43">
        <f t="shared" ref="S38" si="51">SUM(Q38+P38-1)</f>
        <v>2</v>
      </c>
      <c r="T38" s="43">
        <f t="shared" si="2"/>
        <v>64</v>
      </c>
      <c r="U38" s="43">
        <v>60</v>
      </c>
      <c r="V38" s="43">
        <v>40</v>
      </c>
      <c r="W38" s="43">
        <v>30</v>
      </c>
      <c r="X38" s="43">
        <v>3.65</v>
      </c>
      <c r="Y38" s="66">
        <v>15.9</v>
      </c>
      <c r="Z38" s="66">
        <f t="shared" ref="Z38" si="52">X38*N38</f>
        <v>14.6</v>
      </c>
      <c r="AA38" s="67">
        <v>45952</v>
      </c>
      <c r="AB38" s="62">
        <v>0.86</v>
      </c>
    </row>
    <row r="39" customHeight="1" spans="1:28">
      <c r="A39" s="43" t="s">
        <v>21</v>
      </c>
      <c r="B39" s="43">
        <v>1673890</v>
      </c>
      <c r="C39" s="43" t="s">
        <v>34</v>
      </c>
      <c r="D39" s="44" t="s">
        <v>23</v>
      </c>
      <c r="E39" s="53"/>
      <c r="F39" s="52" t="s">
        <v>24</v>
      </c>
      <c r="G39" s="52">
        <v>2</v>
      </c>
      <c r="H39" s="52">
        <v>2</v>
      </c>
      <c r="I39" s="52">
        <v>2</v>
      </c>
      <c r="J39" s="52">
        <v>1</v>
      </c>
      <c r="K39" s="52">
        <v>1</v>
      </c>
      <c r="L39" s="52" t="s">
        <v>24</v>
      </c>
      <c r="M39" s="52">
        <v>8</v>
      </c>
      <c r="N39" s="43">
        <v>3</v>
      </c>
      <c r="O39" s="43">
        <f t="shared" si="39"/>
        <v>24</v>
      </c>
      <c r="P39" s="47">
        <v>1</v>
      </c>
      <c r="Q39" s="43">
        <v>3</v>
      </c>
      <c r="R39" s="56" t="s">
        <v>25</v>
      </c>
      <c r="S39" s="43">
        <f t="shared" si="8"/>
        <v>3</v>
      </c>
      <c r="T39" s="43">
        <f t="shared" si="2"/>
        <v>24</v>
      </c>
      <c r="U39" s="43">
        <v>60</v>
      </c>
      <c r="V39" s="43">
        <v>40</v>
      </c>
      <c r="W39" s="43">
        <v>30</v>
      </c>
      <c r="X39" s="43">
        <v>3.65</v>
      </c>
      <c r="Y39" s="66">
        <v>12.25</v>
      </c>
      <c r="Z39" s="66">
        <f t="shared" si="9"/>
        <v>10.95</v>
      </c>
      <c r="AA39" s="67">
        <v>45952</v>
      </c>
      <c r="AB39" s="62">
        <v>0.86</v>
      </c>
    </row>
    <row r="40" customHeight="1" spans="1:28">
      <c r="A40" s="43" t="s">
        <v>21</v>
      </c>
      <c r="B40" s="43">
        <v>1673890</v>
      </c>
      <c r="C40" s="43" t="s">
        <v>34</v>
      </c>
      <c r="D40" s="44" t="s">
        <v>26</v>
      </c>
      <c r="E40" s="43">
        <v>16</v>
      </c>
      <c r="F40" s="52" t="s">
        <v>24</v>
      </c>
      <c r="G40" s="52">
        <v>3</v>
      </c>
      <c r="H40" s="52">
        <v>2</v>
      </c>
      <c r="I40" s="52">
        <v>2</v>
      </c>
      <c r="J40" s="52">
        <v>1</v>
      </c>
      <c r="K40" s="52">
        <v>1</v>
      </c>
      <c r="L40" s="52" t="s">
        <v>24</v>
      </c>
      <c r="M40" s="52">
        <v>9</v>
      </c>
      <c r="N40" s="43">
        <v>4</v>
      </c>
      <c r="O40" s="43">
        <f t="shared" ref="O40:O41" si="53">SUM(M40*N40)</f>
        <v>36</v>
      </c>
      <c r="P40" s="47">
        <v>4</v>
      </c>
      <c r="Q40" s="43">
        <v>1</v>
      </c>
      <c r="R40" s="56" t="s">
        <v>25</v>
      </c>
      <c r="S40" s="43">
        <f t="shared" si="8"/>
        <v>4</v>
      </c>
      <c r="T40" s="43">
        <f t="shared" si="2"/>
        <v>144</v>
      </c>
      <c r="U40" s="43">
        <v>60</v>
      </c>
      <c r="V40" s="43">
        <v>40</v>
      </c>
      <c r="W40" s="43">
        <v>30</v>
      </c>
      <c r="X40" s="43">
        <v>4.2</v>
      </c>
      <c r="Y40" s="66">
        <v>18.1</v>
      </c>
      <c r="Z40" s="66">
        <f t="shared" si="9"/>
        <v>16.8</v>
      </c>
      <c r="AA40" s="67">
        <v>45952</v>
      </c>
      <c r="AB40" s="62">
        <v>1.2</v>
      </c>
    </row>
    <row r="41" customHeight="1" spans="1:28">
      <c r="A41" s="43" t="s">
        <v>21</v>
      </c>
      <c r="B41" s="43">
        <v>1673890</v>
      </c>
      <c r="C41" s="43" t="s">
        <v>34</v>
      </c>
      <c r="D41" s="44" t="s">
        <v>27</v>
      </c>
      <c r="E41" s="51">
        <v>14</v>
      </c>
      <c r="F41" s="52" t="s">
        <v>24</v>
      </c>
      <c r="G41" s="52">
        <v>3</v>
      </c>
      <c r="H41" s="52">
        <v>2</v>
      </c>
      <c r="I41" s="52">
        <v>2</v>
      </c>
      <c r="J41" s="52">
        <v>1</v>
      </c>
      <c r="K41" s="52">
        <v>1</v>
      </c>
      <c r="L41" s="52" t="s">
        <v>24</v>
      </c>
      <c r="M41" s="52">
        <v>9</v>
      </c>
      <c r="N41" s="43">
        <v>4</v>
      </c>
      <c r="O41" s="43">
        <f t="shared" si="53"/>
        <v>36</v>
      </c>
      <c r="P41" s="47">
        <v>3</v>
      </c>
      <c r="Q41" s="43">
        <v>1</v>
      </c>
      <c r="R41" s="56" t="s">
        <v>25</v>
      </c>
      <c r="S41" s="43">
        <f t="shared" ref="S41" si="54">SUM(Q41+P41-1)</f>
        <v>3</v>
      </c>
      <c r="T41" s="43">
        <f t="shared" si="2"/>
        <v>108</v>
      </c>
      <c r="U41" s="43">
        <v>60</v>
      </c>
      <c r="V41" s="43">
        <v>40</v>
      </c>
      <c r="W41" s="43">
        <v>30</v>
      </c>
      <c r="X41" s="43">
        <v>4.2</v>
      </c>
      <c r="Y41" s="66">
        <v>18.1</v>
      </c>
      <c r="Z41" s="66">
        <f t="shared" ref="Z41" si="55">X41*N41</f>
        <v>16.8</v>
      </c>
      <c r="AA41" s="67">
        <v>45952</v>
      </c>
      <c r="AB41" s="62">
        <v>1.2</v>
      </c>
    </row>
    <row r="42" customHeight="1" spans="1:28">
      <c r="A42" s="43" t="s">
        <v>21</v>
      </c>
      <c r="B42" s="43">
        <v>1673890</v>
      </c>
      <c r="C42" s="43" t="s">
        <v>34</v>
      </c>
      <c r="D42" s="44" t="s">
        <v>27</v>
      </c>
      <c r="E42" s="53"/>
      <c r="F42" s="52" t="s">
        <v>24</v>
      </c>
      <c r="G42" s="52">
        <v>3</v>
      </c>
      <c r="H42" s="52">
        <v>2</v>
      </c>
      <c r="I42" s="52">
        <v>2</v>
      </c>
      <c r="J42" s="52">
        <v>1</v>
      </c>
      <c r="K42" s="52">
        <v>1</v>
      </c>
      <c r="L42" s="52" t="s">
        <v>24</v>
      </c>
      <c r="M42" s="52">
        <v>9</v>
      </c>
      <c r="N42" s="43">
        <v>2</v>
      </c>
      <c r="O42" s="43">
        <f t="shared" si="39"/>
        <v>18</v>
      </c>
      <c r="P42" s="47">
        <v>1</v>
      </c>
      <c r="Q42" s="43">
        <v>4</v>
      </c>
      <c r="R42" s="56" t="s">
        <v>25</v>
      </c>
      <c r="S42" s="43">
        <f t="shared" si="8"/>
        <v>4</v>
      </c>
      <c r="T42" s="43">
        <f t="shared" si="2"/>
        <v>18</v>
      </c>
      <c r="U42" s="43">
        <v>60</v>
      </c>
      <c r="V42" s="43">
        <v>40</v>
      </c>
      <c r="W42" s="60">
        <v>15</v>
      </c>
      <c r="X42" s="43">
        <v>4.2</v>
      </c>
      <c r="Y42" s="66">
        <f>Z42+AB42</f>
        <v>9.6</v>
      </c>
      <c r="Z42" s="66">
        <f t="shared" si="9"/>
        <v>8.4</v>
      </c>
      <c r="AA42" s="67">
        <v>45952</v>
      </c>
      <c r="AB42" s="62">
        <v>1.2</v>
      </c>
    </row>
    <row r="43" customHeight="1" spans="1:28">
      <c r="A43" s="43" t="s">
        <v>21</v>
      </c>
      <c r="B43" s="43">
        <v>1673889</v>
      </c>
      <c r="C43" s="43" t="s">
        <v>35</v>
      </c>
      <c r="D43" s="44" t="s">
        <v>23</v>
      </c>
      <c r="E43" s="43">
        <v>2</v>
      </c>
      <c r="F43" s="52" t="s">
        <v>24</v>
      </c>
      <c r="G43" s="52">
        <v>2</v>
      </c>
      <c r="H43" s="52">
        <v>2</v>
      </c>
      <c r="I43" s="52">
        <v>2</v>
      </c>
      <c r="J43" s="52">
        <v>1</v>
      </c>
      <c r="K43" s="52">
        <v>1</v>
      </c>
      <c r="L43" s="52" t="s">
        <v>24</v>
      </c>
      <c r="M43" s="52">
        <v>8</v>
      </c>
      <c r="N43" s="43">
        <v>2</v>
      </c>
      <c r="O43" s="43">
        <f t="shared" si="39"/>
        <v>16</v>
      </c>
      <c r="P43" s="47">
        <v>1</v>
      </c>
      <c r="Q43" s="43">
        <v>1</v>
      </c>
      <c r="R43" s="56" t="s">
        <v>25</v>
      </c>
      <c r="S43" s="43">
        <f t="shared" si="8"/>
        <v>1</v>
      </c>
      <c r="T43" s="43">
        <f t="shared" si="2"/>
        <v>16</v>
      </c>
      <c r="U43" s="43">
        <v>60</v>
      </c>
      <c r="V43" s="43">
        <v>40</v>
      </c>
      <c r="W43" s="60">
        <v>15</v>
      </c>
      <c r="X43" s="43">
        <v>3.65</v>
      </c>
      <c r="Y43" s="66">
        <f>Z43+AB43</f>
        <v>8.16</v>
      </c>
      <c r="Z43" s="66">
        <f t="shared" si="9"/>
        <v>7.3</v>
      </c>
      <c r="AA43" s="67">
        <v>45952</v>
      </c>
      <c r="AB43" s="62">
        <v>0.86</v>
      </c>
    </row>
    <row r="44" customHeight="1" spans="1:28">
      <c r="A44" s="43" t="s">
        <v>21</v>
      </c>
      <c r="B44" s="43">
        <v>1673889</v>
      </c>
      <c r="C44" s="43" t="s">
        <v>35</v>
      </c>
      <c r="D44" s="44" t="s">
        <v>26</v>
      </c>
      <c r="E44" s="43">
        <v>2</v>
      </c>
      <c r="F44" s="52" t="s">
        <v>24</v>
      </c>
      <c r="G44" s="52">
        <v>3</v>
      </c>
      <c r="H44" s="52">
        <v>2</v>
      </c>
      <c r="I44" s="52">
        <v>2</v>
      </c>
      <c r="J44" s="52">
        <v>1</v>
      </c>
      <c r="K44" s="52">
        <v>1</v>
      </c>
      <c r="L44" s="52" t="s">
        <v>24</v>
      </c>
      <c r="M44" s="52">
        <v>9</v>
      </c>
      <c r="N44" s="43">
        <v>2</v>
      </c>
      <c r="O44" s="43">
        <f t="shared" ref="O44:O50" si="56">SUM(M44*N44)</f>
        <v>18</v>
      </c>
      <c r="P44" s="47">
        <v>1</v>
      </c>
      <c r="Q44" s="43">
        <v>1</v>
      </c>
      <c r="R44" s="56" t="s">
        <v>25</v>
      </c>
      <c r="S44" s="43">
        <f t="shared" si="8"/>
        <v>1</v>
      </c>
      <c r="T44" s="43">
        <f t="shared" si="2"/>
        <v>18</v>
      </c>
      <c r="U44" s="43">
        <v>60</v>
      </c>
      <c r="V44" s="43">
        <v>40</v>
      </c>
      <c r="W44" s="60">
        <v>15</v>
      </c>
      <c r="X44" s="43">
        <v>4.2</v>
      </c>
      <c r="Y44" s="66">
        <v>9.6</v>
      </c>
      <c r="Z44" s="66">
        <f t="shared" si="9"/>
        <v>8.4</v>
      </c>
      <c r="AA44" s="67">
        <v>45952</v>
      </c>
      <c r="AB44" s="62">
        <v>0.86</v>
      </c>
    </row>
    <row r="45" customHeight="1" spans="1:28">
      <c r="A45" s="43" t="s">
        <v>21</v>
      </c>
      <c r="B45" s="43">
        <v>1673889</v>
      </c>
      <c r="C45" s="43" t="s">
        <v>35</v>
      </c>
      <c r="D45" s="44" t="s">
        <v>27</v>
      </c>
      <c r="E45" s="43">
        <v>2</v>
      </c>
      <c r="F45" s="52" t="s">
        <v>24</v>
      </c>
      <c r="G45" s="52">
        <v>3</v>
      </c>
      <c r="H45" s="52">
        <v>2</v>
      </c>
      <c r="I45" s="52">
        <v>2</v>
      </c>
      <c r="J45" s="52">
        <v>1</v>
      </c>
      <c r="K45" s="52">
        <v>1</v>
      </c>
      <c r="L45" s="52" t="s">
        <v>24</v>
      </c>
      <c r="M45" s="52">
        <v>9</v>
      </c>
      <c r="N45" s="43">
        <v>2</v>
      </c>
      <c r="O45" s="43">
        <f t="shared" ref="O45:O46" si="57">SUM(M45*N45)</f>
        <v>18</v>
      </c>
      <c r="P45" s="47">
        <v>1</v>
      </c>
      <c r="Q45" s="43">
        <v>1</v>
      </c>
      <c r="R45" s="56" t="s">
        <v>25</v>
      </c>
      <c r="S45" s="43">
        <f t="shared" si="8"/>
        <v>1</v>
      </c>
      <c r="T45" s="43">
        <f t="shared" si="2"/>
        <v>18</v>
      </c>
      <c r="U45" s="43">
        <v>60</v>
      </c>
      <c r="V45" s="43">
        <v>40</v>
      </c>
      <c r="W45" s="60">
        <v>15</v>
      </c>
      <c r="X45" s="43">
        <v>4.2</v>
      </c>
      <c r="Y45" s="66">
        <f>Z45+AB45</f>
        <v>9.6</v>
      </c>
      <c r="Z45" s="66">
        <f t="shared" si="9"/>
        <v>8.4</v>
      </c>
      <c r="AA45" s="67">
        <v>45952</v>
      </c>
      <c r="AB45" s="62">
        <v>1.2</v>
      </c>
    </row>
    <row r="46" customHeight="1" spans="1:28">
      <c r="A46" s="43" t="s">
        <v>21</v>
      </c>
      <c r="B46" s="43">
        <v>1673888</v>
      </c>
      <c r="C46" s="43" t="s">
        <v>36</v>
      </c>
      <c r="D46" s="44" t="s">
        <v>23</v>
      </c>
      <c r="E46" s="51">
        <v>9</v>
      </c>
      <c r="F46" s="52" t="s">
        <v>24</v>
      </c>
      <c r="G46" s="52">
        <v>1</v>
      </c>
      <c r="H46" s="52">
        <v>2</v>
      </c>
      <c r="I46" s="52">
        <v>2</v>
      </c>
      <c r="J46" s="52">
        <v>2</v>
      </c>
      <c r="K46" s="52">
        <v>2</v>
      </c>
      <c r="L46" s="52">
        <v>1</v>
      </c>
      <c r="M46" s="52">
        <v>10</v>
      </c>
      <c r="N46" s="43">
        <v>4</v>
      </c>
      <c r="O46" s="43">
        <f t="shared" si="57"/>
        <v>40</v>
      </c>
      <c r="P46" s="47">
        <v>2</v>
      </c>
      <c r="Q46" s="43">
        <v>1</v>
      </c>
      <c r="R46" s="56" t="s">
        <v>25</v>
      </c>
      <c r="S46" s="43">
        <f t="shared" ref="S46" si="58">SUM(Q46+P46-1)</f>
        <v>2</v>
      </c>
      <c r="T46" s="43">
        <f t="shared" si="2"/>
        <v>80</v>
      </c>
      <c r="U46" s="43">
        <v>60</v>
      </c>
      <c r="V46" s="43">
        <v>40</v>
      </c>
      <c r="W46" s="43">
        <v>30</v>
      </c>
      <c r="X46" s="43">
        <v>4.7</v>
      </c>
      <c r="Y46" s="66">
        <v>20.1</v>
      </c>
      <c r="Z46" s="66">
        <f t="shared" ref="Z46" si="59">X46*N46</f>
        <v>18.8</v>
      </c>
      <c r="AA46" s="67">
        <v>45952</v>
      </c>
      <c r="AB46" s="62">
        <v>1.2</v>
      </c>
    </row>
    <row r="47" customHeight="1" spans="1:28">
      <c r="A47" s="43" t="s">
        <v>21</v>
      </c>
      <c r="B47" s="43">
        <v>1673888</v>
      </c>
      <c r="C47" s="43" t="s">
        <v>36</v>
      </c>
      <c r="D47" s="44" t="s">
        <v>23</v>
      </c>
      <c r="E47" s="53"/>
      <c r="F47" s="52" t="s">
        <v>24</v>
      </c>
      <c r="G47" s="52">
        <v>1</v>
      </c>
      <c r="H47" s="52">
        <v>2</v>
      </c>
      <c r="I47" s="52">
        <v>2</v>
      </c>
      <c r="J47" s="52">
        <v>2</v>
      </c>
      <c r="K47" s="52">
        <v>2</v>
      </c>
      <c r="L47" s="52">
        <v>1</v>
      </c>
      <c r="M47" s="52">
        <v>10</v>
      </c>
      <c r="N47" s="43">
        <v>1</v>
      </c>
      <c r="O47" s="43">
        <f t="shared" si="56"/>
        <v>10</v>
      </c>
      <c r="P47" s="47">
        <v>1</v>
      </c>
      <c r="Q47" s="43">
        <v>3</v>
      </c>
      <c r="R47" s="56" t="s">
        <v>25</v>
      </c>
      <c r="S47" s="43">
        <f t="shared" si="8"/>
        <v>3</v>
      </c>
      <c r="T47" s="43">
        <f t="shared" si="2"/>
        <v>10</v>
      </c>
      <c r="U47" s="43">
        <v>60</v>
      </c>
      <c r="V47" s="43">
        <v>40</v>
      </c>
      <c r="W47" s="60">
        <v>15</v>
      </c>
      <c r="X47" s="43">
        <v>4.7</v>
      </c>
      <c r="Y47" s="66">
        <v>5.56</v>
      </c>
      <c r="Z47" s="66">
        <f t="shared" si="9"/>
        <v>4.7</v>
      </c>
      <c r="AA47" s="67">
        <v>45952</v>
      </c>
      <c r="AB47" s="62">
        <v>1.2</v>
      </c>
    </row>
    <row r="48" customHeight="1" spans="1:28">
      <c r="A48" s="43" t="s">
        <v>21</v>
      </c>
      <c r="B48" s="43">
        <v>1673888</v>
      </c>
      <c r="C48" s="43" t="s">
        <v>36</v>
      </c>
      <c r="D48" s="44" t="s">
        <v>26</v>
      </c>
      <c r="E48" s="51">
        <v>14</v>
      </c>
      <c r="F48" s="52" t="s">
        <v>24</v>
      </c>
      <c r="G48" s="52">
        <v>1</v>
      </c>
      <c r="H48" s="52">
        <v>2</v>
      </c>
      <c r="I48" s="52">
        <v>2</v>
      </c>
      <c r="J48" s="52">
        <v>2</v>
      </c>
      <c r="K48" s="52">
        <v>2</v>
      </c>
      <c r="L48" s="52">
        <v>1</v>
      </c>
      <c r="M48" s="52">
        <v>10</v>
      </c>
      <c r="N48" s="43">
        <v>4</v>
      </c>
      <c r="O48" s="43">
        <f t="shared" ref="O48" si="60">SUM(M48*N48)</f>
        <v>40</v>
      </c>
      <c r="P48" s="47">
        <v>3</v>
      </c>
      <c r="Q48" s="43">
        <v>1</v>
      </c>
      <c r="R48" s="56" t="s">
        <v>25</v>
      </c>
      <c r="S48" s="43">
        <f t="shared" si="8"/>
        <v>3</v>
      </c>
      <c r="T48" s="43">
        <f t="shared" si="2"/>
        <v>120</v>
      </c>
      <c r="U48" s="43">
        <v>60</v>
      </c>
      <c r="V48" s="43">
        <v>40</v>
      </c>
      <c r="W48" s="43">
        <v>30</v>
      </c>
      <c r="X48" s="43">
        <v>4.7</v>
      </c>
      <c r="Y48" s="66">
        <v>20.1</v>
      </c>
      <c r="Z48" s="66">
        <f t="shared" si="9"/>
        <v>18.8</v>
      </c>
      <c r="AA48" s="67">
        <v>45952</v>
      </c>
      <c r="AB48" s="62">
        <v>0.86</v>
      </c>
    </row>
    <row r="49" customHeight="1" spans="1:28">
      <c r="A49" s="43" t="s">
        <v>21</v>
      </c>
      <c r="B49" s="43">
        <v>1673888</v>
      </c>
      <c r="C49" s="43" t="s">
        <v>36</v>
      </c>
      <c r="D49" s="44" t="s">
        <v>26</v>
      </c>
      <c r="E49" s="53"/>
      <c r="F49" s="52" t="s">
        <v>24</v>
      </c>
      <c r="G49" s="52">
        <v>1</v>
      </c>
      <c r="H49" s="52">
        <v>2</v>
      </c>
      <c r="I49" s="52">
        <v>2</v>
      </c>
      <c r="J49" s="52">
        <v>2</v>
      </c>
      <c r="K49" s="52">
        <v>2</v>
      </c>
      <c r="L49" s="52">
        <v>1</v>
      </c>
      <c r="M49" s="52">
        <v>10</v>
      </c>
      <c r="N49" s="43">
        <v>2</v>
      </c>
      <c r="O49" s="43">
        <f t="shared" si="56"/>
        <v>20</v>
      </c>
      <c r="P49" s="47">
        <v>1</v>
      </c>
      <c r="Q49" s="43">
        <v>4</v>
      </c>
      <c r="R49" s="56" t="s">
        <v>25</v>
      </c>
      <c r="S49" s="43">
        <f t="shared" ref="S49:S63" si="61">SUM(Q49+P49-1)</f>
        <v>4</v>
      </c>
      <c r="T49" s="43">
        <f t="shared" si="2"/>
        <v>20</v>
      </c>
      <c r="U49" s="43">
        <v>60</v>
      </c>
      <c r="V49" s="43">
        <v>40</v>
      </c>
      <c r="W49" s="60">
        <v>15</v>
      </c>
      <c r="X49" s="43">
        <v>4.7</v>
      </c>
      <c r="Y49" s="66">
        <f>Z49+AB49</f>
        <v>10.26</v>
      </c>
      <c r="Z49" s="66">
        <f t="shared" ref="Z49:Z79" si="62">X49*N49</f>
        <v>9.4</v>
      </c>
      <c r="AA49" s="67">
        <v>45952</v>
      </c>
      <c r="AB49" s="62">
        <v>0.86</v>
      </c>
    </row>
    <row r="50" customHeight="1" spans="1:28">
      <c r="A50" s="43" t="s">
        <v>21</v>
      </c>
      <c r="B50" s="43">
        <v>1673888</v>
      </c>
      <c r="C50" s="43" t="s">
        <v>36</v>
      </c>
      <c r="D50" s="44" t="s">
        <v>27</v>
      </c>
      <c r="E50" s="51">
        <v>13</v>
      </c>
      <c r="F50" s="52" t="s">
        <v>24</v>
      </c>
      <c r="G50" s="52">
        <v>1</v>
      </c>
      <c r="H50" s="52">
        <v>2</v>
      </c>
      <c r="I50" s="52">
        <v>2</v>
      </c>
      <c r="J50" s="52">
        <v>2</v>
      </c>
      <c r="K50" s="52">
        <v>2</v>
      </c>
      <c r="L50" s="52">
        <v>1</v>
      </c>
      <c r="M50" s="52">
        <v>10</v>
      </c>
      <c r="N50" s="43">
        <v>4</v>
      </c>
      <c r="O50" s="43">
        <f t="shared" si="56"/>
        <v>40</v>
      </c>
      <c r="P50" s="47">
        <v>3</v>
      </c>
      <c r="Q50" s="43">
        <v>1</v>
      </c>
      <c r="R50" s="56" t="s">
        <v>25</v>
      </c>
      <c r="S50" s="43">
        <f t="shared" ref="S50" si="63">SUM(Q50+P50-1)</f>
        <v>3</v>
      </c>
      <c r="T50" s="43">
        <f t="shared" si="2"/>
        <v>120</v>
      </c>
      <c r="U50" s="43">
        <v>60</v>
      </c>
      <c r="V50" s="43">
        <v>40</v>
      </c>
      <c r="W50" s="43">
        <v>30</v>
      </c>
      <c r="X50" s="43">
        <v>4.7</v>
      </c>
      <c r="Y50" s="66">
        <v>20.1</v>
      </c>
      <c r="Z50" s="66">
        <f t="shared" ref="Z50" si="64">X50*N50</f>
        <v>18.8</v>
      </c>
      <c r="AA50" s="67">
        <v>45952</v>
      </c>
      <c r="AB50" s="62">
        <v>0.86</v>
      </c>
    </row>
    <row r="51" customHeight="1" spans="1:28">
      <c r="A51" s="43" t="s">
        <v>21</v>
      </c>
      <c r="B51" s="43">
        <v>1673888</v>
      </c>
      <c r="C51" s="43" t="s">
        <v>36</v>
      </c>
      <c r="D51" s="44" t="s">
        <v>27</v>
      </c>
      <c r="E51" s="53"/>
      <c r="F51" s="52" t="s">
        <v>24</v>
      </c>
      <c r="G51" s="52">
        <v>1</v>
      </c>
      <c r="H51" s="52">
        <v>2</v>
      </c>
      <c r="I51" s="52">
        <v>2</v>
      </c>
      <c r="J51" s="52">
        <v>2</v>
      </c>
      <c r="K51" s="52">
        <v>2</v>
      </c>
      <c r="L51" s="52">
        <v>1</v>
      </c>
      <c r="M51" s="52">
        <v>10</v>
      </c>
      <c r="N51" s="43">
        <v>1</v>
      </c>
      <c r="O51" s="43">
        <f t="shared" ref="O51:O68" si="65">SUM(M51*N51)</f>
        <v>10</v>
      </c>
      <c r="P51" s="47">
        <v>1</v>
      </c>
      <c r="Q51" s="43">
        <v>4</v>
      </c>
      <c r="R51" s="56" t="s">
        <v>25</v>
      </c>
      <c r="S51" s="43">
        <f t="shared" si="61"/>
        <v>4</v>
      </c>
      <c r="T51" s="43">
        <f t="shared" si="2"/>
        <v>10</v>
      </c>
      <c r="U51" s="43">
        <v>60</v>
      </c>
      <c r="V51" s="43">
        <v>40</v>
      </c>
      <c r="W51" s="60">
        <v>15</v>
      </c>
      <c r="X51" s="43">
        <v>4.7</v>
      </c>
      <c r="Y51" s="66">
        <f>Z51+AB51</f>
        <v>5.56</v>
      </c>
      <c r="Z51" s="66">
        <f t="shared" si="62"/>
        <v>4.7</v>
      </c>
      <c r="AA51" s="67">
        <v>45952</v>
      </c>
      <c r="AB51" s="62">
        <v>0.86</v>
      </c>
    </row>
    <row r="52" customHeight="1" spans="1:28">
      <c r="A52" s="43" t="s">
        <v>21</v>
      </c>
      <c r="B52" s="43">
        <v>1673886</v>
      </c>
      <c r="C52" s="43" t="s">
        <v>37</v>
      </c>
      <c r="D52" s="44" t="s">
        <v>23</v>
      </c>
      <c r="E52" s="51">
        <v>18</v>
      </c>
      <c r="F52" s="52" t="s">
        <v>24</v>
      </c>
      <c r="G52" s="52">
        <v>1</v>
      </c>
      <c r="H52" s="52">
        <v>2</v>
      </c>
      <c r="I52" s="52">
        <v>2</v>
      </c>
      <c r="J52" s="52">
        <v>2</v>
      </c>
      <c r="K52" s="52">
        <v>2</v>
      </c>
      <c r="L52" s="52">
        <v>1</v>
      </c>
      <c r="M52" s="52">
        <v>10</v>
      </c>
      <c r="N52" s="43">
        <v>4</v>
      </c>
      <c r="O52" s="43">
        <f t="shared" ref="O52" si="66">SUM(M52*N52)</f>
        <v>40</v>
      </c>
      <c r="P52" s="47">
        <v>4</v>
      </c>
      <c r="Q52" s="43">
        <v>1</v>
      </c>
      <c r="R52" s="56" t="s">
        <v>25</v>
      </c>
      <c r="S52" s="43">
        <f t="shared" ref="S52" si="67">SUM(Q52+P52-1)</f>
        <v>4</v>
      </c>
      <c r="T52" s="43">
        <f t="shared" si="2"/>
        <v>160</v>
      </c>
      <c r="U52" s="43">
        <v>60</v>
      </c>
      <c r="V52" s="43">
        <v>40</v>
      </c>
      <c r="W52" s="43">
        <v>30</v>
      </c>
      <c r="X52" s="43">
        <v>4.7</v>
      </c>
      <c r="Y52" s="66">
        <v>20.1</v>
      </c>
      <c r="Z52" s="66">
        <f t="shared" ref="Z52" si="68">X52*N52</f>
        <v>18.8</v>
      </c>
      <c r="AA52" s="67">
        <v>45952</v>
      </c>
      <c r="AB52" s="62">
        <v>1.2</v>
      </c>
    </row>
    <row r="53" customHeight="1" spans="1:28">
      <c r="A53" s="43" t="s">
        <v>21</v>
      </c>
      <c r="B53" s="43">
        <v>1673886</v>
      </c>
      <c r="C53" s="43" t="s">
        <v>37</v>
      </c>
      <c r="D53" s="44" t="s">
        <v>23</v>
      </c>
      <c r="E53" s="53"/>
      <c r="F53" s="52" t="s">
        <v>24</v>
      </c>
      <c r="G53" s="52">
        <v>1</v>
      </c>
      <c r="H53" s="52">
        <v>2</v>
      </c>
      <c r="I53" s="52">
        <v>2</v>
      </c>
      <c r="J53" s="52">
        <v>2</v>
      </c>
      <c r="K53" s="52">
        <v>2</v>
      </c>
      <c r="L53" s="52">
        <v>1</v>
      </c>
      <c r="M53" s="52">
        <v>10</v>
      </c>
      <c r="N53" s="43">
        <v>2</v>
      </c>
      <c r="O53" s="43">
        <f t="shared" si="65"/>
        <v>20</v>
      </c>
      <c r="P53" s="47">
        <v>1</v>
      </c>
      <c r="Q53" s="43">
        <v>5</v>
      </c>
      <c r="R53" s="56" t="s">
        <v>25</v>
      </c>
      <c r="S53" s="43">
        <f t="shared" si="61"/>
        <v>5</v>
      </c>
      <c r="T53" s="43">
        <f t="shared" si="2"/>
        <v>20</v>
      </c>
      <c r="U53" s="43">
        <v>60</v>
      </c>
      <c r="V53" s="43">
        <v>40</v>
      </c>
      <c r="W53" s="60">
        <v>15</v>
      </c>
      <c r="X53" s="43">
        <v>4.7</v>
      </c>
      <c r="Y53" s="66">
        <v>1026</v>
      </c>
      <c r="Z53" s="66">
        <f t="shared" si="62"/>
        <v>9.4</v>
      </c>
      <c r="AA53" s="67">
        <v>45952</v>
      </c>
      <c r="AB53" s="62">
        <v>1.2</v>
      </c>
    </row>
    <row r="54" customHeight="1" spans="1:28">
      <c r="A54" s="43" t="s">
        <v>21</v>
      </c>
      <c r="B54" s="43">
        <v>1673886</v>
      </c>
      <c r="C54" s="43" t="s">
        <v>37</v>
      </c>
      <c r="D54" s="44" t="s">
        <v>26</v>
      </c>
      <c r="E54" s="43">
        <v>28</v>
      </c>
      <c r="F54" s="52" t="s">
        <v>24</v>
      </c>
      <c r="G54" s="52">
        <v>1</v>
      </c>
      <c r="H54" s="52">
        <v>2</v>
      </c>
      <c r="I54" s="52">
        <v>2</v>
      </c>
      <c r="J54" s="52">
        <v>2</v>
      </c>
      <c r="K54" s="52">
        <v>2</v>
      </c>
      <c r="L54" s="52">
        <v>1</v>
      </c>
      <c r="M54" s="52">
        <v>10</v>
      </c>
      <c r="N54" s="43">
        <v>4</v>
      </c>
      <c r="O54" s="43">
        <f t="shared" si="65"/>
        <v>40</v>
      </c>
      <c r="P54" s="47">
        <v>7</v>
      </c>
      <c r="Q54" s="43">
        <v>1</v>
      </c>
      <c r="R54" s="56" t="s">
        <v>25</v>
      </c>
      <c r="S54" s="43">
        <f t="shared" si="61"/>
        <v>7</v>
      </c>
      <c r="T54" s="43">
        <f t="shared" si="2"/>
        <v>280</v>
      </c>
      <c r="U54" s="43">
        <v>60</v>
      </c>
      <c r="V54" s="43">
        <v>40</v>
      </c>
      <c r="W54" s="43">
        <v>30</v>
      </c>
      <c r="X54" s="43">
        <v>4.7</v>
      </c>
      <c r="Y54" s="66">
        <v>20.1</v>
      </c>
      <c r="Z54" s="66">
        <f t="shared" si="62"/>
        <v>18.8</v>
      </c>
      <c r="AA54" s="67">
        <v>45952</v>
      </c>
      <c r="AB54" s="62">
        <v>1.2</v>
      </c>
    </row>
    <row r="55" customHeight="1" spans="1:28">
      <c r="A55" s="43" t="s">
        <v>21</v>
      </c>
      <c r="B55" s="43">
        <v>1673886</v>
      </c>
      <c r="C55" s="43" t="s">
        <v>37</v>
      </c>
      <c r="D55" s="44" t="s">
        <v>27</v>
      </c>
      <c r="E55" s="51">
        <v>25</v>
      </c>
      <c r="F55" s="52" t="s">
        <v>24</v>
      </c>
      <c r="G55" s="52">
        <v>1</v>
      </c>
      <c r="H55" s="52">
        <v>2</v>
      </c>
      <c r="I55" s="52">
        <v>2</v>
      </c>
      <c r="J55" s="52">
        <v>2</v>
      </c>
      <c r="K55" s="52">
        <v>2</v>
      </c>
      <c r="L55" s="52">
        <v>1</v>
      </c>
      <c r="M55" s="52">
        <v>10</v>
      </c>
      <c r="N55" s="43">
        <v>4</v>
      </c>
      <c r="O55" s="43">
        <f t="shared" ref="O55" si="69">SUM(M55*N55)</f>
        <v>40</v>
      </c>
      <c r="P55" s="47">
        <v>6</v>
      </c>
      <c r="Q55" s="43">
        <v>1</v>
      </c>
      <c r="R55" s="56" t="s">
        <v>25</v>
      </c>
      <c r="S55" s="43">
        <f t="shared" ref="S55" si="70">SUM(Q55+P55-1)</f>
        <v>6</v>
      </c>
      <c r="T55" s="43">
        <f t="shared" si="2"/>
        <v>240</v>
      </c>
      <c r="U55" s="43">
        <v>60</v>
      </c>
      <c r="V55" s="43">
        <v>40</v>
      </c>
      <c r="W55" s="43">
        <v>30</v>
      </c>
      <c r="X55" s="43">
        <v>4.7</v>
      </c>
      <c r="Y55" s="66">
        <v>20.1</v>
      </c>
      <c r="Z55" s="66">
        <f t="shared" ref="Z55" si="71">X55*N55</f>
        <v>18.8</v>
      </c>
      <c r="AA55" s="67">
        <v>45952</v>
      </c>
      <c r="AB55" s="62">
        <v>1.2</v>
      </c>
    </row>
    <row r="56" customHeight="1" spans="1:28">
      <c r="A56" s="43" t="s">
        <v>21</v>
      </c>
      <c r="B56" s="43">
        <v>1673886</v>
      </c>
      <c r="C56" s="43" t="s">
        <v>37</v>
      </c>
      <c r="D56" s="44" t="s">
        <v>27</v>
      </c>
      <c r="E56" s="53"/>
      <c r="F56" s="52" t="s">
        <v>24</v>
      </c>
      <c r="G56" s="52">
        <v>1</v>
      </c>
      <c r="H56" s="52">
        <v>2</v>
      </c>
      <c r="I56" s="52">
        <v>2</v>
      </c>
      <c r="J56" s="52">
        <v>2</v>
      </c>
      <c r="K56" s="52">
        <v>2</v>
      </c>
      <c r="L56" s="52">
        <v>1</v>
      </c>
      <c r="M56" s="52">
        <v>10</v>
      </c>
      <c r="N56" s="43">
        <v>1</v>
      </c>
      <c r="O56" s="43">
        <f t="shared" si="65"/>
        <v>10</v>
      </c>
      <c r="P56" s="47">
        <v>1</v>
      </c>
      <c r="Q56" s="43">
        <v>7</v>
      </c>
      <c r="R56" s="56" t="s">
        <v>25</v>
      </c>
      <c r="S56" s="43">
        <f t="shared" si="61"/>
        <v>7</v>
      </c>
      <c r="T56" s="43">
        <f t="shared" si="2"/>
        <v>10</v>
      </c>
      <c r="U56" s="43">
        <v>60</v>
      </c>
      <c r="V56" s="43">
        <v>40</v>
      </c>
      <c r="W56" s="60">
        <v>15</v>
      </c>
      <c r="X56" s="43">
        <v>4.7</v>
      </c>
      <c r="Y56" s="66">
        <v>5.56</v>
      </c>
      <c r="Z56" s="66">
        <f t="shared" si="62"/>
        <v>4.7</v>
      </c>
      <c r="AA56" s="67">
        <v>45952</v>
      </c>
      <c r="AB56" s="62">
        <v>1.2</v>
      </c>
    </row>
    <row r="57" customHeight="1" spans="1:28">
      <c r="A57" s="43" t="s">
        <v>21</v>
      </c>
      <c r="B57" s="43">
        <v>1673884</v>
      </c>
      <c r="C57" s="43" t="s">
        <v>38</v>
      </c>
      <c r="D57" s="44" t="s">
        <v>23</v>
      </c>
      <c r="E57" s="51">
        <v>11</v>
      </c>
      <c r="F57" s="52" t="s">
        <v>24</v>
      </c>
      <c r="G57" s="52">
        <v>1</v>
      </c>
      <c r="H57" s="52">
        <v>2</v>
      </c>
      <c r="I57" s="52">
        <v>2</v>
      </c>
      <c r="J57" s="52">
        <v>2</v>
      </c>
      <c r="K57" s="52">
        <v>2</v>
      </c>
      <c r="L57" s="52">
        <v>1</v>
      </c>
      <c r="M57" s="52">
        <v>10</v>
      </c>
      <c r="N57" s="43">
        <v>4</v>
      </c>
      <c r="O57" s="43">
        <f t="shared" ref="O57" si="72">SUM(M57*N57)</f>
        <v>40</v>
      </c>
      <c r="P57" s="47">
        <v>2</v>
      </c>
      <c r="Q57" s="43">
        <v>1</v>
      </c>
      <c r="R57" s="56" t="s">
        <v>25</v>
      </c>
      <c r="S57" s="43">
        <f t="shared" ref="S57" si="73">SUM(Q57+P57-1)</f>
        <v>2</v>
      </c>
      <c r="T57" s="43">
        <f t="shared" si="2"/>
        <v>80</v>
      </c>
      <c r="U57" s="43">
        <v>60</v>
      </c>
      <c r="V57" s="43">
        <v>40</v>
      </c>
      <c r="W57" s="43">
        <v>30</v>
      </c>
      <c r="X57" s="43">
        <v>4.7</v>
      </c>
      <c r="Y57" s="66">
        <v>20.1</v>
      </c>
      <c r="Z57" s="66">
        <f t="shared" ref="Z57" si="74">X57*N57</f>
        <v>18.8</v>
      </c>
      <c r="AA57" s="67">
        <v>45952</v>
      </c>
      <c r="AB57" s="62">
        <v>0.86</v>
      </c>
    </row>
    <row r="58" customHeight="1" spans="1:28">
      <c r="A58" s="43" t="s">
        <v>21</v>
      </c>
      <c r="B58" s="43">
        <v>1673884</v>
      </c>
      <c r="C58" s="43" t="s">
        <v>38</v>
      </c>
      <c r="D58" s="44" t="s">
        <v>23</v>
      </c>
      <c r="E58" s="53"/>
      <c r="F58" s="52" t="s">
        <v>24</v>
      </c>
      <c r="G58" s="52">
        <v>1</v>
      </c>
      <c r="H58" s="52">
        <v>2</v>
      </c>
      <c r="I58" s="52">
        <v>2</v>
      </c>
      <c r="J58" s="52">
        <v>2</v>
      </c>
      <c r="K58" s="52">
        <v>2</v>
      </c>
      <c r="L58" s="52">
        <v>1</v>
      </c>
      <c r="M58" s="52">
        <v>10</v>
      </c>
      <c r="N58" s="43">
        <v>3</v>
      </c>
      <c r="O58" s="43">
        <f t="shared" si="65"/>
        <v>30</v>
      </c>
      <c r="P58" s="47">
        <v>1</v>
      </c>
      <c r="Q58" s="43">
        <v>3</v>
      </c>
      <c r="R58" s="56" t="s">
        <v>25</v>
      </c>
      <c r="S58" s="43">
        <f t="shared" si="61"/>
        <v>3</v>
      </c>
      <c r="T58" s="43">
        <f t="shared" si="2"/>
        <v>30</v>
      </c>
      <c r="U58" s="43">
        <v>60</v>
      </c>
      <c r="V58" s="43">
        <v>40</v>
      </c>
      <c r="W58" s="43">
        <v>30</v>
      </c>
      <c r="X58" s="43">
        <v>4.7</v>
      </c>
      <c r="Y58" s="66">
        <v>15.4</v>
      </c>
      <c r="Z58" s="66">
        <f t="shared" si="62"/>
        <v>14.1</v>
      </c>
      <c r="AA58" s="67">
        <v>45952</v>
      </c>
      <c r="AB58" s="62">
        <v>0.86</v>
      </c>
    </row>
    <row r="59" customHeight="1" spans="1:28">
      <c r="A59" s="43" t="s">
        <v>21</v>
      </c>
      <c r="B59" s="43">
        <v>1673884</v>
      </c>
      <c r="C59" s="43" t="s">
        <v>38</v>
      </c>
      <c r="D59" s="44" t="s">
        <v>26</v>
      </c>
      <c r="E59" s="43">
        <v>16</v>
      </c>
      <c r="F59" s="52" t="s">
        <v>24</v>
      </c>
      <c r="G59" s="52">
        <v>1</v>
      </c>
      <c r="H59" s="52">
        <v>2</v>
      </c>
      <c r="I59" s="52">
        <v>2</v>
      </c>
      <c r="J59" s="52">
        <v>2</v>
      </c>
      <c r="K59" s="52">
        <v>2</v>
      </c>
      <c r="L59" s="52">
        <v>1</v>
      </c>
      <c r="M59" s="52">
        <v>10</v>
      </c>
      <c r="N59" s="43">
        <v>4</v>
      </c>
      <c r="O59" s="43">
        <f t="shared" si="65"/>
        <v>40</v>
      </c>
      <c r="P59" s="47">
        <v>4</v>
      </c>
      <c r="Q59" s="43">
        <v>1</v>
      </c>
      <c r="R59" s="56" t="s">
        <v>25</v>
      </c>
      <c r="S59" s="43">
        <f t="shared" si="61"/>
        <v>4</v>
      </c>
      <c r="T59" s="43">
        <f t="shared" si="2"/>
        <v>160</v>
      </c>
      <c r="U59" s="43">
        <v>60</v>
      </c>
      <c r="V59" s="43">
        <v>40</v>
      </c>
      <c r="W59" s="43">
        <v>30</v>
      </c>
      <c r="X59" s="43">
        <v>4.7</v>
      </c>
      <c r="Y59" s="66">
        <v>20.1</v>
      </c>
      <c r="Z59" s="66">
        <f t="shared" si="62"/>
        <v>18.8</v>
      </c>
      <c r="AA59" s="67">
        <v>45952</v>
      </c>
      <c r="AB59" s="62">
        <v>1.2</v>
      </c>
    </row>
    <row r="60" customHeight="1" spans="1:28">
      <c r="A60" s="43" t="s">
        <v>21</v>
      </c>
      <c r="B60" s="43">
        <v>1673884</v>
      </c>
      <c r="C60" s="43" t="s">
        <v>38</v>
      </c>
      <c r="D60" s="44" t="s">
        <v>27</v>
      </c>
      <c r="E60" s="43">
        <v>14</v>
      </c>
      <c r="F60" s="52" t="s">
        <v>24</v>
      </c>
      <c r="G60" s="52">
        <v>1</v>
      </c>
      <c r="H60" s="52">
        <v>2</v>
      </c>
      <c r="I60" s="52">
        <v>2</v>
      </c>
      <c r="J60" s="52">
        <v>2</v>
      </c>
      <c r="K60" s="52">
        <v>2</v>
      </c>
      <c r="L60" s="52">
        <v>1</v>
      </c>
      <c r="M60" s="52">
        <v>10</v>
      </c>
      <c r="N60" s="43">
        <v>4</v>
      </c>
      <c r="O60" s="43">
        <f t="shared" ref="O60" si="75">SUM(M60*N60)</f>
        <v>40</v>
      </c>
      <c r="P60" s="47">
        <v>3</v>
      </c>
      <c r="Q60" s="43">
        <v>1</v>
      </c>
      <c r="R60" s="56" t="s">
        <v>25</v>
      </c>
      <c r="S60" s="43">
        <f t="shared" ref="S60" si="76">SUM(Q60+P60-1)</f>
        <v>3</v>
      </c>
      <c r="T60" s="43">
        <f t="shared" ref="T60" si="77">SUM(O60*P60)</f>
        <v>120</v>
      </c>
      <c r="U60" s="43">
        <v>60</v>
      </c>
      <c r="V60" s="43">
        <v>40</v>
      </c>
      <c r="W60" s="43">
        <v>30</v>
      </c>
      <c r="X60" s="43">
        <v>4.7</v>
      </c>
      <c r="Y60" s="66">
        <v>20.1</v>
      </c>
      <c r="Z60" s="66">
        <f t="shared" ref="Z60" si="78">X60*N60</f>
        <v>18.8</v>
      </c>
      <c r="AA60" s="67">
        <v>45952</v>
      </c>
      <c r="AB60" s="62">
        <v>1.2</v>
      </c>
    </row>
    <row r="61" customHeight="1" spans="1:28">
      <c r="A61" s="43" t="s">
        <v>21</v>
      </c>
      <c r="B61" s="43">
        <v>1673884</v>
      </c>
      <c r="C61" s="43" t="s">
        <v>38</v>
      </c>
      <c r="D61" s="44" t="s">
        <v>27</v>
      </c>
      <c r="E61" s="43">
        <v>14</v>
      </c>
      <c r="F61" s="52" t="s">
        <v>24</v>
      </c>
      <c r="G61" s="52">
        <v>1</v>
      </c>
      <c r="H61" s="52">
        <v>2</v>
      </c>
      <c r="I61" s="52">
        <v>2</v>
      </c>
      <c r="J61" s="52">
        <v>2</v>
      </c>
      <c r="K61" s="52">
        <v>2</v>
      </c>
      <c r="L61" s="52">
        <v>1</v>
      </c>
      <c r="M61" s="52">
        <v>10</v>
      </c>
      <c r="N61" s="43">
        <v>2</v>
      </c>
      <c r="O61" s="43">
        <f t="shared" si="65"/>
        <v>20</v>
      </c>
      <c r="P61" s="47">
        <v>1</v>
      </c>
      <c r="Q61" s="43">
        <v>4</v>
      </c>
      <c r="R61" s="56" t="s">
        <v>25</v>
      </c>
      <c r="S61" s="43">
        <f t="shared" si="61"/>
        <v>4</v>
      </c>
      <c r="T61" s="43">
        <f t="shared" si="2"/>
        <v>20</v>
      </c>
      <c r="U61" s="43">
        <v>60</v>
      </c>
      <c r="V61" s="43">
        <v>40</v>
      </c>
      <c r="W61" s="60">
        <v>15</v>
      </c>
      <c r="X61" s="43">
        <v>4.7</v>
      </c>
      <c r="Y61" s="66">
        <v>10.26</v>
      </c>
      <c r="Z61" s="66">
        <f t="shared" si="62"/>
        <v>9.4</v>
      </c>
      <c r="AA61" s="67">
        <v>45952</v>
      </c>
      <c r="AB61" s="62">
        <v>1.2</v>
      </c>
    </row>
    <row r="62" customHeight="1" spans="1:28">
      <c r="A62" s="43" t="s">
        <v>21</v>
      </c>
      <c r="B62" s="43">
        <v>1673882</v>
      </c>
      <c r="C62" s="43" t="s">
        <v>39</v>
      </c>
      <c r="D62" s="44" t="s">
        <v>23</v>
      </c>
      <c r="E62" s="43">
        <v>14</v>
      </c>
      <c r="F62" s="52" t="s">
        <v>24</v>
      </c>
      <c r="G62" s="52">
        <v>1</v>
      </c>
      <c r="H62" s="52">
        <v>2</v>
      </c>
      <c r="I62" s="52">
        <v>2</v>
      </c>
      <c r="J62" s="52">
        <v>2</v>
      </c>
      <c r="K62" s="52">
        <v>2</v>
      </c>
      <c r="L62" s="52">
        <v>1</v>
      </c>
      <c r="M62" s="52">
        <v>10</v>
      </c>
      <c r="N62" s="43">
        <v>4</v>
      </c>
      <c r="O62" s="43">
        <f t="shared" ref="O62" si="79">SUM(M62*N62)</f>
        <v>40</v>
      </c>
      <c r="P62" s="47">
        <v>3</v>
      </c>
      <c r="Q62" s="43">
        <v>1</v>
      </c>
      <c r="R62" s="56" t="s">
        <v>25</v>
      </c>
      <c r="S62" s="43">
        <f t="shared" ref="S62" si="80">SUM(Q62+P62-1)</f>
        <v>3</v>
      </c>
      <c r="T62" s="43">
        <f t="shared" ref="T62" si="81">SUM(O62*P62)</f>
        <v>120</v>
      </c>
      <c r="U62" s="43">
        <v>60</v>
      </c>
      <c r="V62" s="43">
        <v>40</v>
      </c>
      <c r="W62" s="43">
        <v>30</v>
      </c>
      <c r="X62" s="43">
        <v>4.7</v>
      </c>
      <c r="Y62" s="66">
        <v>20.1</v>
      </c>
      <c r="Z62" s="66">
        <f t="shared" ref="Z62" si="82">X62*N62</f>
        <v>18.8</v>
      </c>
      <c r="AA62" s="67">
        <v>45952</v>
      </c>
      <c r="AB62" s="62">
        <v>1.2</v>
      </c>
    </row>
    <row r="63" customHeight="1" spans="1:28">
      <c r="A63" s="43" t="s">
        <v>21</v>
      </c>
      <c r="B63" s="43">
        <v>1673882</v>
      </c>
      <c r="C63" s="43" t="s">
        <v>39</v>
      </c>
      <c r="D63" s="44" t="s">
        <v>23</v>
      </c>
      <c r="E63" s="43">
        <v>14</v>
      </c>
      <c r="F63" s="52" t="s">
        <v>24</v>
      </c>
      <c r="G63" s="52">
        <v>1</v>
      </c>
      <c r="H63" s="52">
        <v>2</v>
      </c>
      <c r="I63" s="52">
        <v>2</v>
      </c>
      <c r="J63" s="52">
        <v>2</v>
      </c>
      <c r="K63" s="52">
        <v>2</v>
      </c>
      <c r="L63" s="52">
        <v>1</v>
      </c>
      <c r="M63" s="52">
        <v>10</v>
      </c>
      <c r="N63" s="43">
        <v>2</v>
      </c>
      <c r="O63" s="43">
        <f t="shared" si="65"/>
        <v>20</v>
      </c>
      <c r="P63" s="47">
        <v>1</v>
      </c>
      <c r="Q63" s="43">
        <v>4</v>
      </c>
      <c r="R63" s="56" t="s">
        <v>25</v>
      </c>
      <c r="S63" s="43">
        <f t="shared" si="61"/>
        <v>4</v>
      </c>
      <c r="T63" s="43">
        <f t="shared" si="2"/>
        <v>20</v>
      </c>
      <c r="U63" s="43">
        <v>60</v>
      </c>
      <c r="V63" s="43">
        <v>40</v>
      </c>
      <c r="W63" s="60">
        <v>15</v>
      </c>
      <c r="X63" s="43">
        <v>4.7</v>
      </c>
      <c r="Y63" s="66">
        <v>10.26</v>
      </c>
      <c r="Z63" s="66">
        <f t="shared" si="62"/>
        <v>9.4</v>
      </c>
      <c r="AA63" s="67">
        <v>45952</v>
      </c>
      <c r="AB63" s="62">
        <v>1.2</v>
      </c>
    </row>
    <row r="64" customHeight="1" spans="1:28">
      <c r="A64" s="43" t="s">
        <v>21</v>
      </c>
      <c r="B64" s="43">
        <v>1673882</v>
      </c>
      <c r="C64" s="43" t="s">
        <v>39</v>
      </c>
      <c r="D64" s="44" t="s">
        <v>26</v>
      </c>
      <c r="E64" s="51">
        <v>22</v>
      </c>
      <c r="F64" s="52" t="s">
        <v>24</v>
      </c>
      <c r="G64" s="52">
        <v>1</v>
      </c>
      <c r="H64" s="52">
        <v>2</v>
      </c>
      <c r="I64" s="52">
        <v>2</v>
      </c>
      <c r="J64" s="52">
        <v>2</v>
      </c>
      <c r="K64" s="52">
        <v>2</v>
      </c>
      <c r="L64" s="52">
        <v>1</v>
      </c>
      <c r="M64" s="52">
        <v>10</v>
      </c>
      <c r="N64" s="43">
        <v>4</v>
      </c>
      <c r="O64" s="43">
        <f t="shared" ref="O64" si="83">SUM(M64*N64)</f>
        <v>40</v>
      </c>
      <c r="P64" s="47">
        <v>5</v>
      </c>
      <c r="Q64" s="43">
        <v>1</v>
      </c>
      <c r="R64" s="56" t="s">
        <v>25</v>
      </c>
      <c r="S64" s="43">
        <f t="shared" ref="S64" si="84">SUM(Q64+P64-1)</f>
        <v>5</v>
      </c>
      <c r="T64" s="43">
        <f t="shared" si="2"/>
        <v>200</v>
      </c>
      <c r="U64" s="43">
        <v>60</v>
      </c>
      <c r="V64" s="43">
        <v>40</v>
      </c>
      <c r="W64" s="43">
        <v>30</v>
      </c>
      <c r="X64" s="43">
        <v>4.7</v>
      </c>
      <c r="Y64" s="66">
        <v>20.1</v>
      </c>
      <c r="Z64" s="66">
        <f t="shared" ref="Z64" si="85">X64*N64</f>
        <v>18.8</v>
      </c>
      <c r="AA64" s="67">
        <v>45952</v>
      </c>
      <c r="AB64" s="62">
        <v>1.2</v>
      </c>
    </row>
    <row r="65" customHeight="1" spans="1:28">
      <c r="A65" s="43" t="s">
        <v>21</v>
      </c>
      <c r="B65" s="43">
        <v>1673882</v>
      </c>
      <c r="C65" s="43" t="s">
        <v>39</v>
      </c>
      <c r="D65" s="44" t="s">
        <v>26</v>
      </c>
      <c r="E65" s="53"/>
      <c r="F65" s="52" t="s">
        <v>24</v>
      </c>
      <c r="G65" s="52">
        <v>1</v>
      </c>
      <c r="H65" s="52">
        <v>2</v>
      </c>
      <c r="I65" s="52">
        <v>2</v>
      </c>
      <c r="J65" s="52">
        <v>2</v>
      </c>
      <c r="K65" s="52">
        <v>2</v>
      </c>
      <c r="L65" s="52">
        <v>1</v>
      </c>
      <c r="M65" s="52">
        <v>10</v>
      </c>
      <c r="N65" s="43">
        <v>2</v>
      </c>
      <c r="O65" s="43">
        <f t="shared" si="65"/>
        <v>20</v>
      </c>
      <c r="P65" s="47">
        <v>1</v>
      </c>
      <c r="Q65" s="43">
        <v>4</v>
      </c>
      <c r="R65" s="56" t="s">
        <v>25</v>
      </c>
      <c r="S65" s="43">
        <f t="shared" ref="S65:S79" si="86">SUM(Q65+P65-1)</f>
        <v>4</v>
      </c>
      <c r="T65" s="43">
        <f t="shared" si="2"/>
        <v>20</v>
      </c>
      <c r="U65" s="43">
        <v>60</v>
      </c>
      <c r="V65" s="43">
        <v>40</v>
      </c>
      <c r="W65" s="60">
        <v>15</v>
      </c>
      <c r="X65" s="43">
        <v>4.7</v>
      </c>
      <c r="Y65" s="66">
        <v>10.26</v>
      </c>
      <c r="Z65" s="66">
        <f t="shared" si="62"/>
        <v>9.4</v>
      </c>
      <c r="AA65" s="67">
        <v>45952</v>
      </c>
      <c r="AB65" s="62">
        <v>1.2</v>
      </c>
    </row>
    <row r="66" customHeight="1" spans="1:28">
      <c r="A66" s="43" t="s">
        <v>21</v>
      </c>
      <c r="B66" s="43">
        <v>1673882</v>
      </c>
      <c r="C66" s="43" t="s">
        <v>39</v>
      </c>
      <c r="D66" s="44" t="s">
        <v>27</v>
      </c>
      <c r="E66" s="51">
        <v>19</v>
      </c>
      <c r="F66" s="52" t="s">
        <v>24</v>
      </c>
      <c r="G66" s="52">
        <v>1</v>
      </c>
      <c r="H66" s="52">
        <v>2</v>
      </c>
      <c r="I66" s="52">
        <v>2</v>
      </c>
      <c r="J66" s="52">
        <v>2</v>
      </c>
      <c r="K66" s="52">
        <v>2</v>
      </c>
      <c r="L66" s="52">
        <v>1</v>
      </c>
      <c r="M66" s="52">
        <v>10</v>
      </c>
      <c r="N66" s="43">
        <v>4</v>
      </c>
      <c r="O66" s="43">
        <f t="shared" ref="O66" si="87">SUM(M66*N66)</f>
        <v>40</v>
      </c>
      <c r="P66" s="47">
        <v>4</v>
      </c>
      <c r="Q66" s="43">
        <v>1</v>
      </c>
      <c r="R66" s="56" t="s">
        <v>25</v>
      </c>
      <c r="S66" s="43">
        <f t="shared" ref="S66" si="88">SUM(Q66+P66-1)</f>
        <v>4</v>
      </c>
      <c r="T66" s="43">
        <f t="shared" si="2"/>
        <v>160</v>
      </c>
      <c r="U66" s="43">
        <v>60</v>
      </c>
      <c r="V66" s="43">
        <v>40</v>
      </c>
      <c r="W66" s="43">
        <v>30</v>
      </c>
      <c r="X66" s="43">
        <v>4.7</v>
      </c>
      <c r="Y66" s="66">
        <v>20.1</v>
      </c>
      <c r="Z66" s="66">
        <f t="shared" ref="Z66" si="89">X66*N66</f>
        <v>18.8</v>
      </c>
      <c r="AA66" s="67">
        <v>45952</v>
      </c>
      <c r="AB66" s="62">
        <v>0.86</v>
      </c>
    </row>
    <row r="67" customHeight="1" spans="1:28">
      <c r="A67" s="43" t="s">
        <v>21</v>
      </c>
      <c r="B67" s="43">
        <v>1673882</v>
      </c>
      <c r="C67" s="43" t="s">
        <v>39</v>
      </c>
      <c r="D67" s="44" t="s">
        <v>27</v>
      </c>
      <c r="E67" s="53"/>
      <c r="F67" s="52" t="s">
        <v>24</v>
      </c>
      <c r="G67" s="52">
        <v>1</v>
      </c>
      <c r="H67" s="52">
        <v>2</v>
      </c>
      <c r="I67" s="52">
        <v>2</v>
      </c>
      <c r="J67" s="52">
        <v>2</v>
      </c>
      <c r="K67" s="52">
        <v>2</v>
      </c>
      <c r="L67" s="52">
        <v>1</v>
      </c>
      <c r="M67" s="52">
        <v>10</v>
      </c>
      <c r="N67" s="43">
        <v>3</v>
      </c>
      <c r="O67" s="43">
        <f t="shared" si="65"/>
        <v>30</v>
      </c>
      <c r="P67" s="47">
        <v>1</v>
      </c>
      <c r="Q67" s="43">
        <v>5</v>
      </c>
      <c r="R67" s="56" t="s">
        <v>25</v>
      </c>
      <c r="S67" s="43">
        <f t="shared" si="86"/>
        <v>5</v>
      </c>
      <c r="T67" s="43">
        <f t="shared" si="2"/>
        <v>30</v>
      </c>
      <c r="U67" s="43">
        <v>60</v>
      </c>
      <c r="V67" s="43">
        <v>40</v>
      </c>
      <c r="W67" s="43">
        <v>30</v>
      </c>
      <c r="X67" s="43">
        <v>4.7</v>
      </c>
      <c r="Y67" s="66">
        <v>15.4</v>
      </c>
      <c r="Z67" s="66">
        <f t="shared" si="62"/>
        <v>14.1</v>
      </c>
      <c r="AA67" s="67">
        <v>45952</v>
      </c>
      <c r="AB67" s="62">
        <v>0.86</v>
      </c>
    </row>
    <row r="68" customHeight="1" spans="1:28">
      <c r="A68" s="43" t="s">
        <v>21</v>
      </c>
      <c r="B68" s="43">
        <v>1673881</v>
      </c>
      <c r="C68" s="43" t="s">
        <v>40</v>
      </c>
      <c r="D68" s="44" t="s">
        <v>23</v>
      </c>
      <c r="E68" s="43">
        <v>2</v>
      </c>
      <c r="F68" s="52" t="s">
        <v>24</v>
      </c>
      <c r="G68" s="52">
        <v>1</v>
      </c>
      <c r="H68" s="52">
        <v>2</v>
      </c>
      <c r="I68" s="52">
        <v>2</v>
      </c>
      <c r="J68" s="52">
        <v>2</v>
      </c>
      <c r="K68" s="52">
        <v>2</v>
      </c>
      <c r="L68" s="52">
        <v>1</v>
      </c>
      <c r="M68" s="52">
        <v>10</v>
      </c>
      <c r="N68" s="43">
        <v>2</v>
      </c>
      <c r="O68" s="43">
        <f t="shared" si="65"/>
        <v>20</v>
      </c>
      <c r="P68" s="47">
        <v>1</v>
      </c>
      <c r="Q68" s="43">
        <v>1</v>
      </c>
      <c r="R68" s="56" t="s">
        <v>25</v>
      </c>
      <c r="S68" s="43">
        <f t="shared" si="86"/>
        <v>1</v>
      </c>
      <c r="T68" s="43">
        <f t="shared" si="2"/>
        <v>20</v>
      </c>
      <c r="U68" s="43">
        <v>60</v>
      </c>
      <c r="V68" s="43">
        <v>40</v>
      </c>
      <c r="W68" s="60">
        <v>15</v>
      </c>
      <c r="X68" s="43">
        <v>4.7</v>
      </c>
      <c r="Y68" s="66">
        <v>10.26</v>
      </c>
      <c r="Z68" s="66">
        <f t="shared" si="62"/>
        <v>9.4</v>
      </c>
      <c r="AA68" s="67">
        <v>45952</v>
      </c>
      <c r="AB68" s="62">
        <v>1.2</v>
      </c>
    </row>
    <row r="69" customHeight="1" spans="1:28">
      <c r="A69" s="43" t="s">
        <v>21</v>
      </c>
      <c r="B69" s="43">
        <v>1673881</v>
      </c>
      <c r="C69" s="43" t="s">
        <v>40</v>
      </c>
      <c r="D69" s="44" t="s">
        <v>26</v>
      </c>
      <c r="E69" s="43">
        <v>6</v>
      </c>
      <c r="F69" s="52" t="s">
        <v>24</v>
      </c>
      <c r="G69" s="52">
        <v>1</v>
      </c>
      <c r="H69" s="52">
        <v>2</v>
      </c>
      <c r="I69" s="52">
        <v>2</v>
      </c>
      <c r="J69" s="52">
        <v>2</v>
      </c>
      <c r="K69" s="52">
        <v>2</v>
      </c>
      <c r="L69" s="52">
        <v>1</v>
      </c>
      <c r="M69" s="52">
        <v>10</v>
      </c>
      <c r="N69" s="43">
        <v>3</v>
      </c>
      <c r="O69" s="43">
        <f t="shared" ref="O69" si="90">SUM(M69*N69)</f>
        <v>30</v>
      </c>
      <c r="P69" s="47">
        <v>2</v>
      </c>
      <c r="Q69" s="43">
        <v>2</v>
      </c>
      <c r="R69" s="56" t="s">
        <v>25</v>
      </c>
      <c r="S69" s="43">
        <f t="shared" si="86"/>
        <v>3</v>
      </c>
      <c r="T69" s="43">
        <f t="shared" si="2"/>
        <v>60</v>
      </c>
      <c r="U69" s="43">
        <v>60</v>
      </c>
      <c r="V69" s="43">
        <v>40</v>
      </c>
      <c r="W69" s="43">
        <v>30</v>
      </c>
      <c r="X69" s="43">
        <v>4.7</v>
      </c>
      <c r="Y69" s="66">
        <v>15.4</v>
      </c>
      <c r="Z69" s="66">
        <f t="shared" si="62"/>
        <v>14.1</v>
      </c>
      <c r="AA69" s="67">
        <v>45952</v>
      </c>
      <c r="AB69" s="62">
        <v>0.86</v>
      </c>
    </row>
    <row r="70" customHeight="1" spans="1:28">
      <c r="A70" s="43" t="s">
        <v>21</v>
      </c>
      <c r="B70" s="43">
        <v>1673881</v>
      </c>
      <c r="C70" s="43" t="s">
        <v>40</v>
      </c>
      <c r="D70" s="44" t="s">
        <v>27</v>
      </c>
      <c r="E70" s="51">
        <v>5</v>
      </c>
      <c r="F70" s="52" t="s">
        <v>24</v>
      </c>
      <c r="G70" s="52">
        <v>1</v>
      </c>
      <c r="H70" s="52">
        <v>2</v>
      </c>
      <c r="I70" s="52">
        <v>2</v>
      </c>
      <c r="J70" s="52">
        <v>2</v>
      </c>
      <c r="K70" s="52">
        <v>2</v>
      </c>
      <c r="L70" s="52">
        <v>1</v>
      </c>
      <c r="M70" s="52">
        <v>10</v>
      </c>
      <c r="N70" s="43">
        <v>4</v>
      </c>
      <c r="O70" s="43">
        <f t="shared" ref="O70" si="91">SUM(M70*N70)</f>
        <v>40</v>
      </c>
      <c r="P70" s="47">
        <v>1</v>
      </c>
      <c r="Q70" s="43">
        <v>1</v>
      </c>
      <c r="R70" s="56" t="s">
        <v>25</v>
      </c>
      <c r="S70" s="43">
        <f t="shared" ref="S70" si="92">SUM(Q70+P70-1)</f>
        <v>1</v>
      </c>
      <c r="T70" s="43">
        <f t="shared" ref="T70:T79" si="93">SUM(O70*P70)</f>
        <v>40</v>
      </c>
      <c r="U70" s="43">
        <v>60</v>
      </c>
      <c r="V70" s="43">
        <v>40</v>
      </c>
      <c r="W70" s="43">
        <v>30</v>
      </c>
      <c r="X70" s="43">
        <v>4.7</v>
      </c>
      <c r="Y70" s="66">
        <v>20.1</v>
      </c>
      <c r="Z70" s="66">
        <f t="shared" ref="Z70" si="94">X70*N70</f>
        <v>18.8</v>
      </c>
      <c r="AA70" s="67">
        <v>45952</v>
      </c>
      <c r="AB70" s="62">
        <v>0.86</v>
      </c>
    </row>
    <row r="71" customHeight="1" spans="1:28">
      <c r="A71" s="43" t="s">
        <v>21</v>
      </c>
      <c r="B71" s="43">
        <v>1673881</v>
      </c>
      <c r="C71" s="43" t="s">
        <v>40</v>
      </c>
      <c r="D71" s="44" t="s">
        <v>27</v>
      </c>
      <c r="E71" s="53"/>
      <c r="F71" s="52" t="s">
        <v>24</v>
      </c>
      <c r="G71" s="52">
        <v>1</v>
      </c>
      <c r="H71" s="52">
        <v>2</v>
      </c>
      <c r="I71" s="52">
        <v>2</v>
      </c>
      <c r="J71" s="52">
        <v>2</v>
      </c>
      <c r="K71" s="52">
        <v>2</v>
      </c>
      <c r="L71" s="52">
        <v>1</v>
      </c>
      <c r="M71" s="52">
        <v>10</v>
      </c>
      <c r="N71" s="43">
        <v>1</v>
      </c>
      <c r="O71" s="43">
        <f t="shared" ref="O71:O79" si="95">SUM(M71*N71)</f>
        <v>10</v>
      </c>
      <c r="P71" s="47">
        <v>1</v>
      </c>
      <c r="Q71" s="43">
        <v>2</v>
      </c>
      <c r="R71" s="56" t="s">
        <v>25</v>
      </c>
      <c r="S71" s="43">
        <f t="shared" si="86"/>
        <v>2</v>
      </c>
      <c r="T71" s="43">
        <f t="shared" si="93"/>
        <v>10</v>
      </c>
      <c r="U71" s="43">
        <v>60</v>
      </c>
      <c r="V71" s="43">
        <v>40</v>
      </c>
      <c r="W71" s="60">
        <v>15</v>
      </c>
      <c r="X71" s="43">
        <v>4.7</v>
      </c>
      <c r="Y71" s="66">
        <f>Z71+AB71</f>
        <v>5.56</v>
      </c>
      <c r="Z71" s="66">
        <f t="shared" si="62"/>
        <v>4.7</v>
      </c>
      <c r="AA71" s="67">
        <v>45952</v>
      </c>
      <c r="AB71" s="62">
        <v>0.86</v>
      </c>
    </row>
    <row r="72" customHeight="1" spans="1:28">
      <c r="A72" s="43" t="s">
        <v>21</v>
      </c>
      <c r="B72" s="43">
        <v>1673879</v>
      </c>
      <c r="C72" s="43" t="s">
        <v>41</v>
      </c>
      <c r="D72" s="44" t="s">
        <v>23</v>
      </c>
      <c r="E72" s="43">
        <v>2</v>
      </c>
      <c r="F72" s="52" t="s">
        <v>24</v>
      </c>
      <c r="G72" s="52">
        <v>1</v>
      </c>
      <c r="H72" s="52">
        <v>2</v>
      </c>
      <c r="I72" s="52">
        <v>2</v>
      </c>
      <c r="J72" s="52">
        <v>2</v>
      </c>
      <c r="K72" s="52">
        <v>2</v>
      </c>
      <c r="L72" s="52">
        <v>1</v>
      </c>
      <c r="M72" s="52">
        <v>10</v>
      </c>
      <c r="N72" s="43">
        <v>2</v>
      </c>
      <c r="O72" s="43">
        <f t="shared" si="95"/>
        <v>20</v>
      </c>
      <c r="P72" s="47">
        <v>1</v>
      </c>
      <c r="Q72" s="43">
        <v>1</v>
      </c>
      <c r="R72" s="56" t="s">
        <v>25</v>
      </c>
      <c r="S72" s="43">
        <f t="shared" si="86"/>
        <v>1</v>
      </c>
      <c r="T72" s="43">
        <f t="shared" si="93"/>
        <v>20</v>
      </c>
      <c r="U72" s="43">
        <v>60</v>
      </c>
      <c r="V72" s="43">
        <v>40</v>
      </c>
      <c r="W72" s="60">
        <v>15</v>
      </c>
      <c r="X72" s="43">
        <v>4.7</v>
      </c>
      <c r="Y72" s="66">
        <v>10.26</v>
      </c>
      <c r="Z72" s="66">
        <f t="shared" si="62"/>
        <v>9.4</v>
      </c>
      <c r="AA72" s="67">
        <v>45952</v>
      </c>
      <c r="AB72" s="62">
        <v>1.2</v>
      </c>
    </row>
    <row r="73" customHeight="1" spans="1:28">
      <c r="A73" s="43" t="s">
        <v>21</v>
      </c>
      <c r="B73" s="43">
        <v>1673879</v>
      </c>
      <c r="C73" s="43" t="s">
        <v>41</v>
      </c>
      <c r="D73" s="44" t="s">
        <v>26</v>
      </c>
      <c r="E73" s="43">
        <v>6</v>
      </c>
      <c r="F73" s="52" t="s">
        <v>24</v>
      </c>
      <c r="G73" s="52">
        <v>1</v>
      </c>
      <c r="H73" s="52">
        <v>2</v>
      </c>
      <c r="I73" s="52">
        <v>2</v>
      </c>
      <c r="J73" s="52">
        <v>2</v>
      </c>
      <c r="K73" s="52">
        <v>2</v>
      </c>
      <c r="L73" s="52">
        <v>1</v>
      </c>
      <c r="M73" s="52">
        <v>10</v>
      </c>
      <c r="N73" s="43">
        <v>3</v>
      </c>
      <c r="O73" s="43">
        <f t="shared" si="95"/>
        <v>30</v>
      </c>
      <c r="P73" s="47">
        <v>2</v>
      </c>
      <c r="Q73" s="43">
        <v>1</v>
      </c>
      <c r="R73" s="56" t="s">
        <v>25</v>
      </c>
      <c r="S73" s="43">
        <f t="shared" si="86"/>
        <v>2</v>
      </c>
      <c r="T73" s="43">
        <f t="shared" si="93"/>
        <v>60</v>
      </c>
      <c r="U73" s="43">
        <v>60</v>
      </c>
      <c r="V73" s="43">
        <v>40</v>
      </c>
      <c r="W73" s="43">
        <v>30</v>
      </c>
      <c r="X73" s="43">
        <v>4.7</v>
      </c>
      <c r="Y73" s="66">
        <v>15.4</v>
      </c>
      <c r="Z73" s="66">
        <f t="shared" si="62"/>
        <v>14.1</v>
      </c>
      <c r="AA73" s="67">
        <v>45952</v>
      </c>
      <c r="AB73" s="62">
        <v>1.2</v>
      </c>
    </row>
    <row r="74" customHeight="1" spans="1:28">
      <c r="A74" s="43" t="s">
        <v>21</v>
      </c>
      <c r="B74" s="43">
        <v>1673879</v>
      </c>
      <c r="C74" s="43" t="s">
        <v>41</v>
      </c>
      <c r="D74" s="44" t="s">
        <v>27</v>
      </c>
      <c r="E74" s="51">
        <v>5</v>
      </c>
      <c r="F74" s="52" t="s">
        <v>24</v>
      </c>
      <c r="G74" s="52">
        <v>1</v>
      </c>
      <c r="H74" s="52">
        <v>2</v>
      </c>
      <c r="I74" s="52">
        <v>2</v>
      </c>
      <c r="J74" s="52">
        <v>2</v>
      </c>
      <c r="K74" s="52">
        <v>2</v>
      </c>
      <c r="L74" s="52">
        <v>1</v>
      </c>
      <c r="M74" s="52">
        <v>10</v>
      </c>
      <c r="N74" s="43">
        <v>4</v>
      </c>
      <c r="O74" s="43">
        <f t="shared" ref="O74" si="96">SUM(M74*N74)</f>
        <v>40</v>
      </c>
      <c r="P74" s="47">
        <v>1</v>
      </c>
      <c r="Q74" s="43">
        <v>1</v>
      </c>
      <c r="R74" s="56" t="s">
        <v>25</v>
      </c>
      <c r="S74" s="43">
        <f t="shared" ref="S74" si="97">SUM(Q74+P74-1)</f>
        <v>1</v>
      </c>
      <c r="T74" s="43">
        <f t="shared" si="93"/>
        <v>40</v>
      </c>
      <c r="U74" s="43">
        <v>60</v>
      </c>
      <c r="V74" s="43">
        <v>40</v>
      </c>
      <c r="W74" s="43">
        <v>30</v>
      </c>
      <c r="X74" s="43">
        <v>4.7</v>
      </c>
      <c r="Y74" s="66">
        <v>20.1</v>
      </c>
      <c r="Z74" s="66">
        <f t="shared" ref="Z74" si="98">X74*N74</f>
        <v>18.8</v>
      </c>
      <c r="AA74" s="67">
        <v>45952</v>
      </c>
      <c r="AB74" s="62">
        <v>0.86</v>
      </c>
    </row>
    <row r="75" customHeight="1" spans="1:28">
      <c r="A75" s="43" t="s">
        <v>21</v>
      </c>
      <c r="B75" s="43">
        <v>1673879</v>
      </c>
      <c r="C75" s="43" t="s">
        <v>41</v>
      </c>
      <c r="D75" s="44" t="s">
        <v>27</v>
      </c>
      <c r="E75" s="53"/>
      <c r="F75" s="52" t="s">
        <v>24</v>
      </c>
      <c r="G75" s="52">
        <v>1</v>
      </c>
      <c r="H75" s="52">
        <v>2</v>
      </c>
      <c r="I75" s="52">
        <v>2</v>
      </c>
      <c r="J75" s="52">
        <v>2</v>
      </c>
      <c r="K75" s="52">
        <v>2</v>
      </c>
      <c r="L75" s="52">
        <v>1</v>
      </c>
      <c r="M75" s="52">
        <v>10</v>
      </c>
      <c r="N75" s="43">
        <v>1</v>
      </c>
      <c r="O75" s="43">
        <f t="shared" si="95"/>
        <v>10</v>
      </c>
      <c r="P75" s="47">
        <v>1</v>
      </c>
      <c r="Q75" s="43">
        <v>2</v>
      </c>
      <c r="R75" s="56" t="s">
        <v>25</v>
      </c>
      <c r="S75" s="43">
        <f t="shared" si="86"/>
        <v>2</v>
      </c>
      <c r="T75" s="43">
        <f t="shared" si="93"/>
        <v>10</v>
      </c>
      <c r="U75" s="43">
        <v>60</v>
      </c>
      <c r="V75" s="43">
        <v>40</v>
      </c>
      <c r="W75" s="60">
        <v>15</v>
      </c>
      <c r="X75" s="43">
        <v>4.7</v>
      </c>
      <c r="Y75" s="66">
        <f>Z75+AB75</f>
        <v>5.56</v>
      </c>
      <c r="Z75" s="66">
        <f t="shared" si="62"/>
        <v>4.7</v>
      </c>
      <c r="AA75" s="67">
        <v>45952</v>
      </c>
      <c r="AB75" s="62">
        <v>0.86</v>
      </c>
    </row>
    <row r="76" customHeight="1" spans="1:28">
      <c r="A76" s="43" t="s">
        <v>21</v>
      </c>
      <c r="B76" s="43">
        <v>1673877</v>
      </c>
      <c r="C76" s="43" t="s">
        <v>42</v>
      </c>
      <c r="D76" s="44" t="s">
        <v>23</v>
      </c>
      <c r="E76" s="43">
        <v>2</v>
      </c>
      <c r="F76" s="52" t="s">
        <v>24</v>
      </c>
      <c r="G76" s="52">
        <v>1</v>
      </c>
      <c r="H76" s="52">
        <v>2</v>
      </c>
      <c r="I76" s="52">
        <v>2</v>
      </c>
      <c r="J76" s="52">
        <v>2</v>
      </c>
      <c r="K76" s="52">
        <v>2</v>
      </c>
      <c r="L76" s="52">
        <v>1</v>
      </c>
      <c r="M76" s="52">
        <v>10</v>
      </c>
      <c r="N76" s="43">
        <v>2</v>
      </c>
      <c r="O76" s="43">
        <f t="shared" si="95"/>
        <v>20</v>
      </c>
      <c r="P76" s="47">
        <v>1</v>
      </c>
      <c r="Q76" s="43">
        <v>1</v>
      </c>
      <c r="R76" s="56" t="s">
        <v>25</v>
      </c>
      <c r="S76" s="43">
        <f t="shared" si="86"/>
        <v>1</v>
      </c>
      <c r="T76" s="43">
        <f t="shared" si="93"/>
        <v>20</v>
      </c>
      <c r="U76" s="43">
        <v>60</v>
      </c>
      <c r="V76" s="43">
        <v>40</v>
      </c>
      <c r="W76" s="60">
        <v>15</v>
      </c>
      <c r="X76" s="43">
        <v>4.7</v>
      </c>
      <c r="Y76" s="66">
        <f>Z76+AB76</f>
        <v>10.26</v>
      </c>
      <c r="Z76" s="66">
        <f t="shared" si="62"/>
        <v>9.4</v>
      </c>
      <c r="AA76" s="67">
        <v>45952</v>
      </c>
      <c r="AB76" s="62">
        <v>0.86</v>
      </c>
    </row>
    <row r="77" customHeight="1" spans="1:28">
      <c r="A77" s="43" t="s">
        <v>21</v>
      </c>
      <c r="B77" s="43">
        <v>1673877</v>
      </c>
      <c r="C77" s="43" t="s">
        <v>42</v>
      </c>
      <c r="D77" s="44" t="s">
        <v>26</v>
      </c>
      <c r="E77" s="43">
        <v>6</v>
      </c>
      <c r="F77" s="52" t="s">
        <v>24</v>
      </c>
      <c r="G77" s="52">
        <v>1</v>
      </c>
      <c r="H77" s="52">
        <v>2</v>
      </c>
      <c r="I77" s="52">
        <v>2</v>
      </c>
      <c r="J77" s="52">
        <v>2</v>
      </c>
      <c r="K77" s="52">
        <v>2</v>
      </c>
      <c r="L77" s="52">
        <v>1</v>
      </c>
      <c r="M77" s="52">
        <v>10</v>
      </c>
      <c r="N77" s="43">
        <v>3</v>
      </c>
      <c r="O77" s="43">
        <f t="shared" si="95"/>
        <v>30</v>
      </c>
      <c r="P77" s="47">
        <v>2</v>
      </c>
      <c r="Q77" s="43">
        <v>1</v>
      </c>
      <c r="R77" s="56" t="s">
        <v>25</v>
      </c>
      <c r="S77" s="43">
        <f t="shared" si="86"/>
        <v>2</v>
      </c>
      <c r="T77" s="43">
        <f t="shared" si="93"/>
        <v>60</v>
      </c>
      <c r="U77" s="43">
        <v>60</v>
      </c>
      <c r="V77" s="43">
        <v>40</v>
      </c>
      <c r="W77" s="43">
        <v>30</v>
      </c>
      <c r="X77" s="43">
        <v>4.7</v>
      </c>
      <c r="Y77" s="66">
        <v>15.4</v>
      </c>
      <c r="Z77" s="66">
        <f t="shared" si="62"/>
        <v>14.1</v>
      </c>
      <c r="AA77" s="67">
        <v>45952</v>
      </c>
      <c r="AB77" s="62">
        <v>1.2</v>
      </c>
    </row>
    <row r="78" customHeight="1" spans="1:28">
      <c r="A78" s="43" t="s">
        <v>21</v>
      </c>
      <c r="B78" s="43">
        <v>1673877</v>
      </c>
      <c r="C78" s="43" t="s">
        <v>42</v>
      </c>
      <c r="D78" s="44" t="s">
        <v>27</v>
      </c>
      <c r="E78" s="51">
        <v>5</v>
      </c>
      <c r="F78" s="52" t="s">
        <v>24</v>
      </c>
      <c r="G78" s="52">
        <v>1</v>
      </c>
      <c r="H78" s="52">
        <v>2</v>
      </c>
      <c r="I78" s="52">
        <v>2</v>
      </c>
      <c r="J78" s="52">
        <v>2</v>
      </c>
      <c r="K78" s="52">
        <v>2</v>
      </c>
      <c r="L78" s="52">
        <v>1</v>
      </c>
      <c r="M78" s="52">
        <v>10</v>
      </c>
      <c r="N78" s="43">
        <v>4</v>
      </c>
      <c r="O78" s="43">
        <f t="shared" ref="O78" si="99">SUM(M78*N78)</f>
        <v>40</v>
      </c>
      <c r="P78" s="47">
        <v>1</v>
      </c>
      <c r="Q78" s="43">
        <v>1</v>
      </c>
      <c r="R78" s="56" t="s">
        <v>25</v>
      </c>
      <c r="S78" s="43">
        <f t="shared" ref="S78" si="100">SUM(Q78+P78-1)</f>
        <v>1</v>
      </c>
      <c r="T78" s="43">
        <f t="shared" si="93"/>
        <v>40</v>
      </c>
      <c r="U78" s="43">
        <v>60</v>
      </c>
      <c r="V78" s="43">
        <v>40</v>
      </c>
      <c r="W78" s="43">
        <v>30</v>
      </c>
      <c r="X78" s="43">
        <v>4.7</v>
      </c>
      <c r="Y78" s="66">
        <v>20.1</v>
      </c>
      <c r="Z78" s="66">
        <f t="shared" ref="Z78" si="101">X78*N78</f>
        <v>18.8</v>
      </c>
      <c r="AA78" s="67">
        <v>45952</v>
      </c>
      <c r="AB78" s="62">
        <v>1.2</v>
      </c>
    </row>
    <row r="79" customHeight="1" spans="1:28">
      <c r="A79" s="43" t="s">
        <v>21</v>
      </c>
      <c r="B79" s="43">
        <v>1673877</v>
      </c>
      <c r="C79" s="43" t="s">
        <v>42</v>
      </c>
      <c r="D79" s="44" t="s">
        <v>27</v>
      </c>
      <c r="E79" s="53"/>
      <c r="F79" s="52" t="s">
        <v>24</v>
      </c>
      <c r="G79" s="52">
        <v>1</v>
      </c>
      <c r="H79" s="52">
        <v>2</v>
      </c>
      <c r="I79" s="52">
        <v>2</v>
      </c>
      <c r="J79" s="52">
        <v>2</v>
      </c>
      <c r="K79" s="52">
        <v>2</v>
      </c>
      <c r="L79" s="52">
        <v>1</v>
      </c>
      <c r="M79" s="52">
        <v>10</v>
      </c>
      <c r="N79" s="43">
        <v>1</v>
      </c>
      <c r="O79" s="43">
        <f t="shared" si="95"/>
        <v>10</v>
      </c>
      <c r="P79" s="47">
        <v>1</v>
      </c>
      <c r="Q79" s="43">
        <v>2</v>
      </c>
      <c r="R79" s="56" t="s">
        <v>25</v>
      </c>
      <c r="S79" s="43">
        <f t="shared" si="86"/>
        <v>2</v>
      </c>
      <c r="T79" s="43">
        <f t="shared" si="93"/>
        <v>10</v>
      </c>
      <c r="U79" s="43">
        <v>60</v>
      </c>
      <c r="V79" s="43">
        <v>40</v>
      </c>
      <c r="W79" s="60">
        <v>15</v>
      </c>
      <c r="X79" s="43">
        <v>4.7</v>
      </c>
      <c r="Y79" s="66">
        <v>5.56</v>
      </c>
      <c r="Z79" s="66">
        <f t="shared" si="62"/>
        <v>4.7</v>
      </c>
      <c r="AA79" s="67">
        <v>45952</v>
      </c>
      <c r="AB79" s="62">
        <v>1.2</v>
      </c>
    </row>
  </sheetData>
  <autoFilter xmlns:etc="http://www.wps.cn/officeDocument/2017/etCustomData" ref="A3:AA79" etc:filterBottomFollowUsedRange="0">
    <extLst/>
  </autoFilter>
  <mergeCells count="46">
    <mergeCell ref="A1:Z1"/>
    <mergeCell ref="G2:L2"/>
    <mergeCell ref="A2:A3"/>
    <mergeCell ref="B2:B3"/>
    <mergeCell ref="C2:C3"/>
    <mergeCell ref="D2:D3"/>
    <mergeCell ref="E2:E3"/>
    <mergeCell ref="E4:E5"/>
    <mergeCell ref="E6:E7"/>
    <mergeCell ref="E8:E9"/>
    <mergeCell ref="E10:E11"/>
    <mergeCell ref="E12:E13"/>
    <mergeCell ref="E16:E17"/>
    <mergeCell ref="E18:E19"/>
    <mergeCell ref="E23:E24"/>
    <mergeCell ref="E25:E26"/>
    <mergeCell ref="E27:E28"/>
    <mergeCell ref="E30:E31"/>
    <mergeCell ref="E32:E33"/>
    <mergeCell ref="E36:E37"/>
    <mergeCell ref="E38:E39"/>
    <mergeCell ref="E41:E42"/>
    <mergeCell ref="E46:E47"/>
    <mergeCell ref="E48:E49"/>
    <mergeCell ref="E50:E51"/>
    <mergeCell ref="E52:E53"/>
    <mergeCell ref="E55:E56"/>
    <mergeCell ref="E57:E58"/>
    <mergeCell ref="E64:E65"/>
    <mergeCell ref="E66:E67"/>
    <mergeCell ref="E70:E71"/>
    <mergeCell ref="E74:E75"/>
    <mergeCell ref="E78:E79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pageMargins left="0.393055555555556" right="0.196527777777778" top="0.409027777777778" bottom="0.2125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view="pageBreakPreview" zoomScale="115" zoomScaleNormal="90" workbookViewId="0">
      <pane xSplit="2" topLeftCell="C1" activePane="topRight" state="frozen"/>
      <selection/>
      <selection pane="topRight" activeCell="P4" sqref="P4:P17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20.8727272727273" style="4" customWidth="1"/>
    <col min="5" max="5" width="5.62727272727273" style="3" customWidth="1"/>
    <col min="6" max="12" width="5.75454545454545" style="3" customWidth="1"/>
    <col min="13" max="13" width="6" style="3" customWidth="1"/>
    <col min="14" max="15" width="4.37272727272727" style="3" customWidth="1"/>
    <col min="16" max="16" width="4.37272727272727" style="5" customWidth="1"/>
    <col min="17" max="17" width="4.37272727272727" style="3" customWidth="1"/>
    <col min="18" max="18" width="1.5" style="6" customWidth="1"/>
    <col min="19" max="19" width="4.37272727272727" style="3" customWidth="1"/>
    <col min="20" max="20" width="5.87272727272727" style="3" customWidth="1"/>
    <col min="21" max="23" width="3.5" style="3" customWidth="1"/>
    <col min="24" max="24" width="7.87272727272727" style="3" customWidth="1"/>
    <col min="25" max="25" width="7.12727272727273" style="7" customWidth="1"/>
    <col min="26" max="26" width="6.62727272727273" style="7" customWidth="1"/>
    <col min="27" max="16384" width="7.87272727272727" style="3"/>
  </cols>
  <sheetData>
    <row r="1" customHeight="1" spans="1:28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0"/>
      <c r="Q1" s="8"/>
      <c r="R1" s="24"/>
      <c r="S1" s="8"/>
      <c r="T1" s="8"/>
      <c r="U1" s="8"/>
      <c r="V1" s="8"/>
      <c r="W1" s="8"/>
      <c r="X1" s="8"/>
      <c r="Y1" s="29"/>
      <c r="Z1" s="29"/>
      <c r="AA1" s="8"/>
      <c r="AB1" s="30"/>
    </row>
    <row r="2" customHeight="1" spans="1:2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/>
      <c r="G2" s="12" t="s">
        <v>6</v>
      </c>
      <c r="H2" s="12"/>
      <c r="I2" s="12"/>
      <c r="J2" s="12"/>
      <c r="K2" s="12"/>
      <c r="L2" s="12"/>
      <c r="M2" s="21" t="s">
        <v>7</v>
      </c>
      <c r="N2" s="21" t="s">
        <v>8</v>
      </c>
      <c r="O2" s="21" t="s">
        <v>9</v>
      </c>
      <c r="P2" s="22" t="s">
        <v>43</v>
      </c>
      <c r="Q2" s="25" t="s">
        <v>11</v>
      </c>
      <c r="R2" s="26"/>
      <c r="S2" s="25" t="s">
        <v>11</v>
      </c>
      <c r="T2" s="25" t="s">
        <v>12</v>
      </c>
      <c r="U2" s="25" t="s">
        <v>13</v>
      </c>
      <c r="V2" s="25" t="s">
        <v>14</v>
      </c>
      <c r="W2" s="25" t="s">
        <v>15</v>
      </c>
      <c r="X2" s="27" t="s">
        <v>16</v>
      </c>
      <c r="Y2" s="31" t="s">
        <v>17</v>
      </c>
      <c r="Z2" s="31" t="s">
        <v>18</v>
      </c>
      <c r="AA2" s="8"/>
      <c r="AB2" s="30"/>
    </row>
    <row r="3" s="1" customFormat="1" ht="25.5" customHeight="1" spans="1:28">
      <c r="A3" s="13"/>
      <c r="B3" s="13"/>
      <c r="C3" s="13"/>
      <c r="D3" s="14"/>
      <c r="E3" s="15"/>
      <c r="F3" s="15">
        <v>32</v>
      </c>
      <c r="G3" s="15">
        <v>34</v>
      </c>
      <c r="H3" s="15">
        <v>36</v>
      </c>
      <c r="I3" s="15">
        <v>38</v>
      </c>
      <c r="J3" s="15">
        <v>40</v>
      </c>
      <c r="K3" s="15">
        <v>42</v>
      </c>
      <c r="L3" s="15">
        <v>44</v>
      </c>
      <c r="M3" s="13"/>
      <c r="N3" s="13"/>
      <c r="O3" s="13"/>
      <c r="P3" s="23"/>
      <c r="Q3" s="13"/>
      <c r="R3" s="28"/>
      <c r="S3" s="13"/>
      <c r="T3" s="13"/>
      <c r="U3" s="13"/>
      <c r="V3" s="13"/>
      <c r="W3" s="13"/>
      <c r="X3" s="28" t="s">
        <v>16</v>
      </c>
      <c r="Y3" s="32"/>
      <c r="Z3" s="32"/>
      <c r="AA3" s="15" t="s">
        <v>19</v>
      </c>
      <c r="AB3" s="33" t="s">
        <v>20</v>
      </c>
    </row>
    <row r="4" s="2" customFormat="1" customHeight="1" spans="1:28">
      <c r="A4" s="8" t="s">
        <v>21</v>
      </c>
      <c r="B4" s="8">
        <v>1673875</v>
      </c>
      <c r="C4" s="8" t="s">
        <v>44</v>
      </c>
      <c r="D4" s="9" t="s">
        <v>23</v>
      </c>
      <c r="E4" s="16">
        <v>26</v>
      </c>
      <c r="F4" s="17" t="s">
        <v>24</v>
      </c>
      <c r="G4" s="17">
        <v>2</v>
      </c>
      <c r="H4" s="17">
        <v>2</v>
      </c>
      <c r="I4" s="17">
        <v>2</v>
      </c>
      <c r="J4" s="17">
        <v>1</v>
      </c>
      <c r="K4" s="17">
        <v>1</v>
      </c>
      <c r="L4" s="17" t="s">
        <v>24</v>
      </c>
      <c r="M4" s="17">
        <v>8</v>
      </c>
      <c r="N4" s="8">
        <v>4</v>
      </c>
      <c r="O4" s="8">
        <f t="shared" ref="O4:O5" si="0">SUM(M4*N4)</f>
        <v>32</v>
      </c>
      <c r="P4" s="20">
        <v>6</v>
      </c>
      <c r="Q4" s="8">
        <v>1</v>
      </c>
      <c r="R4" s="24" t="s">
        <v>25</v>
      </c>
      <c r="S4" s="8">
        <f t="shared" ref="S4:S5" si="1">SUM(Q4+P4-1)</f>
        <v>6</v>
      </c>
      <c r="T4" s="8">
        <f t="shared" ref="T4:T17" si="2">SUM(O4*P4)</f>
        <v>192</v>
      </c>
      <c r="U4" s="8">
        <v>60</v>
      </c>
      <c r="V4" s="8">
        <v>40</v>
      </c>
      <c r="W4" s="8">
        <v>30</v>
      </c>
      <c r="X4" s="8">
        <v>3.65</v>
      </c>
      <c r="Y4" s="34">
        <f>Z4+AB4</f>
        <v>15.9</v>
      </c>
      <c r="Z4" s="34">
        <f>X4*N4</f>
        <v>14.6</v>
      </c>
      <c r="AA4" s="35">
        <v>45952</v>
      </c>
      <c r="AB4" s="30">
        <v>1.3</v>
      </c>
    </row>
    <row r="5" s="2" customFormat="1" customHeight="1" spans="1:28">
      <c r="A5" s="8" t="s">
        <v>21</v>
      </c>
      <c r="B5" s="8">
        <v>1673875</v>
      </c>
      <c r="C5" s="8" t="s">
        <v>44</v>
      </c>
      <c r="D5" s="9" t="s">
        <v>23</v>
      </c>
      <c r="E5" s="18"/>
      <c r="F5" s="17" t="s">
        <v>24</v>
      </c>
      <c r="G5" s="17">
        <v>2</v>
      </c>
      <c r="H5" s="17">
        <v>2</v>
      </c>
      <c r="I5" s="17">
        <v>2</v>
      </c>
      <c r="J5" s="17">
        <v>1</v>
      </c>
      <c r="K5" s="17">
        <v>1</v>
      </c>
      <c r="L5" s="17" t="s">
        <v>24</v>
      </c>
      <c r="M5" s="17">
        <v>8</v>
      </c>
      <c r="N5" s="8">
        <v>2</v>
      </c>
      <c r="O5" s="8">
        <f t="shared" si="0"/>
        <v>16</v>
      </c>
      <c r="P5" s="20">
        <v>1</v>
      </c>
      <c r="Q5" s="8">
        <v>7</v>
      </c>
      <c r="R5" s="24" t="s">
        <v>25</v>
      </c>
      <c r="S5" s="8">
        <f t="shared" si="1"/>
        <v>7</v>
      </c>
      <c r="T5" s="8">
        <f t="shared" si="2"/>
        <v>16</v>
      </c>
      <c r="U5" s="8">
        <v>60</v>
      </c>
      <c r="V5" s="8">
        <v>40</v>
      </c>
      <c r="W5" s="8">
        <v>15</v>
      </c>
      <c r="X5" s="8">
        <v>3.65</v>
      </c>
      <c r="Y5" s="34">
        <f>Z5+AB5</f>
        <v>8.3</v>
      </c>
      <c r="Z5" s="34">
        <f>X5*N5</f>
        <v>7.3</v>
      </c>
      <c r="AA5" s="35">
        <v>45952</v>
      </c>
      <c r="AB5" s="30">
        <v>1</v>
      </c>
    </row>
    <row r="6" s="2" customFormat="1" customHeight="1" spans="1:28">
      <c r="A6" s="8" t="s">
        <v>21</v>
      </c>
      <c r="B6" s="8">
        <v>1673875</v>
      </c>
      <c r="C6" s="8" t="s">
        <v>44</v>
      </c>
      <c r="D6" s="9" t="s">
        <v>26</v>
      </c>
      <c r="E6" s="16">
        <v>36</v>
      </c>
      <c r="F6" s="17" t="s">
        <v>24</v>
      </c>
      <c r="G6" s="17">
        <v>3</v>
      </c>
      <c r="H6" s="17">
        <v>2</v>
      </c>
      <c r="I6" s="17">
        <v>2</v>
      </c>
      <c r="J6" s="17">
        <v>1</v>
      </c>
      <c r="K6" s="17">
        <v>1</v>
      </c>
      <c r="L6" s="17" t="s">
        <v>24</v>
      </c>
      <c r="M6" s="17">
        <v>9</v>
      </c>
      <c r="N6" s="8">
        <v>4</v>
      </c>
      <c r="O6" s="8">
        <f t="shared" ref="O6" si="3">SUM(M6*N6)</f>
        <v>36</v>
      </c>
      <c r="P6" s="20">
        <v>9</v>
      </c>
      <c r="Q6" s="8">
        <v>1</v>
      </c>
      <c r="R6" s="24" t="s">
        <v>25</v>
      </c>
      <c r="S6" s="8">
        <f t="shared" ref="S6:S17" si="4">SUM(Q6+P6-1)</f>
        <v>9</v>
      </c>
      <c r="T6" s="8">
        <f t="shared" si="2"/>
        <v>324</v>
      </c>
      <c r="U6" s="8">
        <v>60</v>
      </c>
      <c r="V6" s="8">
        <v>40</v>
      </c>
      <c r="W6" s="8">
        <v>30</v>
      </c>
      <c r="X6" s="8">
        <v>4.2</v>
      </c>
      <c r="Y6" s="34">
        <f>Z6+AB6</f>
        <v>18.1</v>
      </c>
      <c r="Z6" s="34">
        <f>X6*N6</f>
        <v>16.8</v>
      </c>
      <c r="AA6" s="35">
        <v>45952</v>
      </c>
      <c r="AB6" s="30">
        <v>1.3</v>
      </c>
    </row>
    <row r="7" s="2" customFormat="1" customHeight="1" spans="1:28">
      <c r="A7" s="8" t="s">
        <v>21</v>
      </c>
      <c r="B7" s="8">
        <v>1673875</v>
      </c>
      <c r="C7" s="8" t="s">
        <v>44</v>
      </c>
      <c r="D7" s="9" t="s">
        <v>27</v>
      </c>
      <c r="E7" s="16">
        <v>32</v>
      </c>
      <c r="F7" s="17" t="s">
        <v>24</v>
      </c>
      <c r="G7" s="17">
        <v>3</v>
      </c>
      <c r="H7" s="17">
        <v>2</v>
      </c>
      <c r="I7" s="17">
        <v>2</v>
      </c>
      <c r="J7" s="17">
        <v>1</v>
      </c>
      <c r="K7" s="17">
        <v>1</v>
      </c>
      <c r="L7" s="17" t="s">
        <v>24</v>
      </c>
      <c r="M7" s="17">
        <v>9</v>
      </c>
      <c r="N7" s="8">
        <v>4</v>
      </c>
      <c r="O7" s="8">
        <f t="shared" ref="O7:O17" si="5">SUM(M7*N7)</f>
        <v>36</v>
      </c>
      <c r="P7" s="20">
        <v>8</v>
      </c>
      <c r="Q7" s="8">
        <v>1</v>
      </c>
      <c r="R7" s="24" t="s">
        <v>25</v>
      </c>
      <c r="S7" s="8">
        <f t="shared" si="4"/>
        <v>8</v>
      </c>
      <c r="T7" s="8">
        <f t="shared" si="2"/>
        <v>288</v>
      </c>
      <c r="U7" s="8">
        <v>60</v>
      </c>
      <c r="V7" s="8">
        <v>40</v>
      </c>
      <c r="W7" s="8">
        <v>30</v>
      </c>
      <c r="X7" s="8">
        <v>4.2</v>
      </c>
      <c r="Y7" s="34">
        <f t="shared" ref="Y7:Y17" si="6">Z7+AB7</f>
        <v>18.1</v>
      </c>
      <c r="Z7" s="34">
        <f t="shared" ref="Z7:Z17" si="7">X7*N7</f>
        <v>16.8</v>
      </c>
      <c r="AA7" s="35">
        <v>45952</v>
      </c>
      <c r="AB7" s="30">
        <v>1.3</v>
      </c>
    </row>
    <row r="8" s="2" customFormat="1" customHeight="1" spans="1:28">
      <c r="A8" s="8" t="s">
        <v>21</v>
      </c>
      <c r="B8" s="8">
        <v>1673874</v>
      </c>
      <c r="C8" s="8" t="s">
        <v>45</v>
      </c>
      <c r="D8" s="9" t="s">
        <v>23</v>
      </c>
      <c r="E8" s="16">
        <v>12</v>
      </c>
      <c r="F8" s="17" t="s">
        <v>24</v>
      </c>
      <c r="G8" s="17">
        <v>2</v>
      </c>
      <c r="H8" s="17">
        <v>2</v>
      </c>
      <c r="I8" s="17">
        <v>2</v>
      </c>
      <c r="J8" s="17">
        <v>1</v>
      </c>
      <c r="K8" s="17">
        <v>1</v>
      </c>
      <c r="L8" s="17" t="s">
        <v>24</v>
      </c>
      <c r="M8" s="17">
        <v>8</v>
      </c>
      <c r="N8" s="8">
        <v>4</v>
      </c>
      <c r="O8" s="8">
        <f t="shared" si="5"/>
        <v>32</v>
      </c>
      <c r="P8" s="20">
        <v>3</v>
      </c>
      <c r="Q8" s="8">
        <v>1</v>
      </c>
      <c r="R8" s="24" t="s">
        <v>25</v>
      </c>
      <c r="S8" s="8">
        <f t="shared" si="4"/>
        <v>3</v>
      </c>
      <c r="T8" s="8">
        <f t="shared" si="2"/>
        <v>96</v>
      </c>
      <c r="U8" s="8">
        <v>60</v>
      </c>
      <c r="V8" s="8">
        <v>40</v>
      </c>
      <c r="W8" s="8">
        <v>30</v>
      </c>
      <c r="X8" s="8">
        <v>3.65</v>
      </c>
      <c r="Y8" s="34">
        <f t="shared" si="6"/>
        <v>15.9</v>
      </c>
      <c r="Z8" s="34">
        <f t="shared" si="7"/>
        <v>14.6</v>
      </c>
      <c r="AA8" s="35">
        <v>45952</v>
      </c>
      <c r="AB8" s="30">
        <v>1.3</v>
      </c>
    </row>
    <row r="9" s="2" customFormat="1" customHeight="1" spans="1:28">
      <c r="A9" s="8" t="s">
        <v>21</v>
      </c>
      <c r="B9" s="8">
        <v>1673874</v>
      </c>
      <c r="C9" s="8" t="s">
        <v>45</v>
      </c>
      <c r="D9" s="9" t="s">
        <v>26</v>
      </c>
      <c r="E9" s="16">
        <v>16</v>
      </c>
      <c r="F9" s="17" t="s">
        <v>24</v>
      </c>
      <c r="G9" s="17">
        <v>3</v>
      </c>
      <c r="H9" s="17">
        <v>2</v>
      </c>
      <c r="I9" s="17">
        <v>2</v>
      </c>
      <c r="J9" s="17">
        <v>1</v>
      </c>
      <c r="K9" s="17">
        <v>1</v>
      </c>
      <c r="L9" s="17" t="s">
        <v>24</v>
      </c>
      <c r="M9" s="17">
        <v>9</v>
      </c>
      <c r="N9" s="8">
        <v>4</v>
      </c>
      <c r="O9" s="8">
        <f t="shared" si="5"/>
        <v>36</v>
      </c>
      <c r="P9" s="20">
        <v>4</v>
      </c>
      <c r="Q9" s="8">
        <v>1</v>
      </c>
      <c r="R9" s="24" t="s">
        <v>25</v>
      </c>
      <c r="S9" s="8">
        <f t="shared" si="4"/>
        <v>4</v>
      </c>
      <c r="T9" s="8">
        <f t="shared" si="2"/>
        <v>144</v>
      </c>
      <c r="U9" s="8">
        <v>60</v>
      </c>
      <c r="V9" s="8">
        <v>40</v>
      </c>
      <c r="W9" s="8">
        <v>30</v>
      </c>
      <c r="X9" s="8">
        <v>4.2</v>
      </c>
      <c r="Y9" s="34">
        <f t="shared" si="6"/>
        <v>18.1</v>
      </c>
      <c r="Z9" s="34">
        <f t="shared" si="7"/>
        <v>16.8</v>
      </c>
      <c r="AA9" s="35">
        <v>45952</v>
      </c>
      <c r="AB9" s="30">
        <v>1.3</v>
      </c>
    </row>
    <row r="10" s="2" customFormat="1" customHeight="1" spans="1:28">
      <c r="A10" s="8" t="s">
        <v>21</v>
      </c>
      <c r="B10" s="8">
        <v>1673874</v>
      </c>
      <c r="C10" s="8" t="s">
        <v>45</v>
      </c>
      <c r="D10" s="9" t="s">
        <v>27</v>
      </c>
      <c r="E10" s="16">
        <v>14</v>
      </c>
      <c r="F10" s="17" t="s">
        <v>24</v>
      </c>
      <c r="G10" s="17">
        <v>3</v>
      </c>
      <c r="H10" s="17">
        <v>2</v>
      </c>
      <c r="I10" s="17">
        <v>2</v>
      </c>
      <c r="J10" s="17">
        <v>1</v>
      </c>
      <c r="K10" s="17">
        <v>1</v>
      </c>
      <c r="L10" s="17" t="s">
        <v>24</v>
      </c>
      <c r="M10" s="17">
        <v>9</v>
      </c>
      <c r="N10" s="8">
        <v>4</v>
      </c>
      <c r="O10" s="8">
        <f t="shared" si="5"/>
        <v>36</v>
      </c>
      <c r="P10" s="20">
        <v>3</v>
      </c>
      <c r="Q10" s="8">
        <v>1</v>
      </c>
      <c r="R10" s="24" t="s">
        <v>25</v>
      </c>
      <c r="S10" s="8">
        <f t="shared" si="4"/>
        <v>3</v>
      </c>
      <c r="T10" s="8">
        <f t="shared" si="2"/>
        <v>108</v>
      </c>
      <c r="U10" s="8">
        <v>60</v>
      </c>
      <c r="V10" s="8">
        <v>40</v>
      </c>
      <c r="W10" s="8">
        <v>30</v>
      </c>
      <c r="X10" s="8">
        <v>4.2</v>
      </c>
      <c r="Y10" s="34">
        <f t="shared" si="6"/>
        <v>18.1</v>
      </c>
      <c r="Z10" s="34">
        <f t="shared" si="7"/>
        <v>16.8</v>
      </c>
      <c r="AA10" s="35">
        <v>45952</v>
      </c>
      <c r="AB10" s="30">
        <v>1.3</v>
      </c>
    </row>
    <row r="11" s="2" customFormat="1" customHeight="1" spans="1:28">
      <c r="A11" s="8" t="s">
        <v>21</v>
      </c>
      <c r="B11" s="8">
        <v>1673874</v>
      </c>
      <c r="C11" s="8" t="s">
        <v>45</v>
      </c>
      <c r="D11" s="9" t="s">
        <v>27</v>
      </c>
      <c r="E11" s="18"/>
      <c r="F11" s="17" t="s">
        <v>24</v>
      </c>
      <c r="G11" s="17">
        <v>3</v>
      </c>
      <c r="H11" s="17">
        <v>2</v>
      </c>
      <c r="I11" s="17">
        <v>2</v>
      </c>
      <c r="J11" s="17">
        <v>1</v>
      </c>
      <c r="K11" s="17">
        <v>1</v>
      </c>
      <c r="L11" s="17" t="s">
        <v>24</v>
      </c>
      <c r="M11" s="17">
        <v>9</v>
      </c>
      <c r="N11" s="8">
        <v>2</v>
      </c>
      <c r="O11" s="8">
        <f t="shared" si="5"/>
        <v>18</v>
      </c>
      <c r="P11" s="20">
        <v>1</v>
      </c>
      <c r="Q11" s="8">
        <v>4</v>
      </c>
      <c r="R11" s="24" t="s">
        <v>25</v>
      </c>
      <c r="S11" s="8">
        <f t="shared" si="4"/>
        <v>4</v>
      </c>
      <c r="T11" s="8">
        <f t="shared" si="2"/>
        <v>18</v>
      </c>
      <c r="U11" s="8">
        <v>60</v>
      </c>
      <c r="V11" s="8">
        <v>40</v>
      </c>
      <c r="W11" s="8">
        <v>15</v>
      </c>
      <c r="X11" s="8">
        <v>4.2</v>
      </c>
      <c r="Y11" s="34">
        <f t="shared" si="6"/>
        <v>9.4</v>
      </c>
      <c r="Z11" s="34">
        <f t="shared" si="7"/>
        <v>8.4</v>
      </c>
      <c r="AA11" s="35">
        <v>45952</v>
      </c>
      <c r="AB11" s="30">
        <v>1</v>
      </c>
    </row>
    <row r="12" s="2" customFormat="1" customHeight="1" spans="1:28">
      <c r="A12" s="8" t="s">
        <v>21</v>
      </c>
      <c r="B12" s="8">
        <v>1673949</v>
      </c>
      <c r="C12" s="8" t="s">
        <v>46</v>
      </c>
      <c r="D12" s="9" t="s">
        <v>23</v>
      </c>
      <c r="E12" s="16">
        <v>22</v>
      </c>
      <c r="F12" s="17" t="s">
        <v>24</v>
      </c>
      <c r="G12" s="17">
        <v>2</v>
      </c>
      <c r="H12" s="17">
        <v>2</v>
      </c>
      <c r="I12" s="17">
        <v>2</v>
      </c>
      <c r="J12" s="17">
        <v>1</v>
      </c>
      <c r="K12" s="17">
        <v>1</v>
      </c>
      <c r="L12" s="17" t="s">
        <v>24</v>
      </c>
      <c r="M12" s="17">
        <v>8</v>
      </c>
      <c r="N12" s="8">
        <v>4</v>
      </c>
      <c r="O12" s="8">
        <f t="shared" si="5"/>
        <v>32</v>
      </c>
      <c r="P12" s="20">
        <v>5</v>
      </c>
      <c r="Q12" s="8">
        <v>1</v>
      </c>
      <c r="R12" s="24" t="s">
        <v>25</v>
      </c>
      <c r="S12" s="8">
        <f t="shared" si="4"/>
        <v>5</v>
      </c>
      <c r="T12" s="8">
        <f t="shared" si="2"/>
        <v>160</v>
      </c>
      <c r="U12" s="8">
        <v>60</v>
      </c>
      <c r="V12" s="8">
        <v>40</v>
      </c>
      <c r="W12" s="8">
        <v>30</v>
      </c>
      <c r="X12" s="8">
        <v>3.65</v>
      </c>
      <c r="Y12" s="34">
        <f t="shared" si="6"/>
        <v>15.9</v>
      </c>
      <c r="Z12" s="34">
        <f t="shared" si="7"/>
        <v>14.6</v>
      </c>
      <c r="AA12" s="35">
        <v>45952</v>
      </c>
      <c r="AB12" s="30">
        <v>1.3</v>
      </c>
    </row>
    <row r="13" s="2" customFormat="1" customHeight="1" spans="1:28">
      <c r="A13" s="8" t="s">
        <v>21</v>
      </c>
      <c r="B13" s="8">
        <v>1673949</v>
      </c>
      <c r="C13" s="8" t="s">
        <v>46</v>
      </c>
      <c r="D13" s="9" t="s">
        <v>23</v>
      </c>
      <c r="E13" s="18"/>
      <c r="F13" s="17" t="s">
        <v>24</v>
      </c>
      <c r="G13" s="17">
        <v>2</v>
      </c>
      <c r="H13" s="17">
        <v>2</v>
      </c>
      <c r="I13" s="17">
        <v>2</v>
      </c>
      <c r="J13" s="17">
        <v>1</v>
      </c>
      <c r="K13" s="17">
        <v>1</v>
      </c>
      <c r="L13" s="17" t="s">
        <v>24</v>
      </c>
      <c r="M13" s="17">
        <v>8</v>
      </c>
      <c r="N13" s="8">
        <v>2</v>
      </c>
      <c r="O13" s="8">
        <f t="shared" si="5"/>
        <v>16</v>
      </c>
      <c r="P13" s="20">
        <v>1</v>
      </c>
      <c r="Q13" s="8">
        <v>6</v>
      </c>
      <c r="R13" s="24" t="s">
        <v>25</v>
      </c>
      <c r="S13" s="8">
        <f t="shared" si="4"/>
        <v>6</v>
      </c>
      <c r="T13" s="8">
        <f t="shared" si="2"/>
        <v>16</v>
      </c>
      <c r="U13" s="8">
        <v>60</v>
      </c>
      <c r="V13" s="8">
        <v>40</v>
      </c>
      <c r="W13" s="8">
        <v>15</v>
      </c>
      <c r="X13" s="8">
        <v>3.65</v>
      </c>
      <c r="Y13" s="34">
        <f t="shared" si="6"/>
        <v>8.3</v>
      </c>
      <c r="Z13" s="34">
        <f t="shared" si="7"/>
        <v>7.3</v>
      </c>
      <c r="AA13" s="35">
        <v>45952</v>
      </c>
      <c r="AB13" s="30">
        <v>1</v>
      </c>
    </row>
    <row r="14" s="2" customFormat="1" customHeight="1" spans="1:28">
      <c r="A14" s="8" t="s">
        <v>21</v>
      </c>
      <c r="B14" s="8">
        <v>1673949</v>
      </c>
      <c r="C14" s="8" t="s">
        <v>46</v>
      </c>
      <c r="D14" s="9" t="s">
        <v>26</v>
      </c>
      <c r="E14" s="16">
        <v>30</v>
      </c>
      <c r="F14" s="17" t="s">
        <v>24</v>
      </c>
      <c r="G14" s="17">
        <v>3</v>
      </c>
      <c r="H14" s="17">
        <v>2</v>
      </c>
      <c r="I14" s="17">
        <v>2</v>
      </c>
      <c r="J14" s="17">
        <v>1</v>
      </c>
      <c r="K14" s="17">
        <v>1</v>
      </c>
      <c r="L14" s="17" t="s">
        <v>24</v>
      </c>
      <c r="M14" s="17">
        <v>9</v>
      </c>
      <c r="N14" s="8">
        <v>4</v>
      </c>
      <c r="O14" s="8">
        <f t="shared" si="5"/>
        <v>36</v>
      </c>
      <c r="P14" s="20">
        <v>7</v>
      </c>
      <c r="Q14" s="8">
        <v>1</v>
      </c>
      <c r="R14" s="24" t="s">
        <v>25</v>
      </c>
      <c r="S14" s="8">
        <f t="shared" si="4"/>
        <v>7</v>
      </c>
      <c r="T14" s="8">
        <f t="shared" si="2"/>
        <v>252</v>
      </c>
      <c r="U14" s="8">
        <v>60</v>
      </c>
      <c r="V14" s="8">
        <v>40</v>
      </c>
      <c r="W14" s="8">
        <v>30</v>
      </c>
      <c r="X14" s="8">
        <v>4.2</v>
      </c>
      <c r="Y14" s="34">
        <f t="shared" si="6"/>
        <v>18.1</v>
      </c>
      <c r="Z14" s="34">
        <f t="shared" si="7"/>
        <v>16.8</v>
      </c>
      <c r="AA14" s="35">
        <v>45952</v>
      </c>
      <c r="AB14" s="30">
        <v>1.3</v>
      </c>
    </row>
    <row r="15" s="2" customFormat="1" customHeight="1" spans="1:28">
      <c r="A15" s="8" t="s">
        <v>21</v>
      </c>
      <c r="B15" s="8">
        <v>1673949</v>
      </c>
      <c r="C15" s="8" t="s">
        <v>46</v>
      </c>
      <c r="D15" s="9" t="s">
        <v>26</v>
      </c>
      <c r="E15" s="18"/>
      <c r="F15" s="17" t="s">
        <v>24</v>
      </c>
      <c r="G15" s="17">
        <v>3</v>
      </c>
      <c r="H15" s="17">
        <v>2</v>
      </c>
      <c r="I15" s="17">
        <v>2</v>
      </c>
      <c r="J15" s="17">
        <v>1</v>
      </c>
      <c r="K15" s="17">
        <v>1</v>
      </c>
      <c r="L15" s="17" t="s">
        <v>24</v>
      </c>
      <c r="M15" s="17">
        <v>9</v>
      </c>
      <c r="N15" s="8">
        <v>2</v>
      </c>
      <c r="O15" s="8">
        <f t="shared" si="5"/>
        <v>18</v>
      </c>
      <c r="P15" s="20">
        <v>1</v>
      </c>
      <c r="Q15" s="8">
        <v>8</v>
      </c>
      <c r="R15" s="24" t="s">
        <v>25</v>
      </c>
      <c r="S15" s="8">
        <f t="shared" si="4"/>
        <v>8</v>
      </c>
      <c r="T15" s="8">
        <f t="shared" si="2"/>
        <v>18</v>
      </c>
      <c r="U15" s="8">
        <v>60</v>
      </c>
      <c r="V15" s="8">
        <v>40</v>
      </c>
      <c r="W15" s="8">
        <v>15</v>
      </c>
      <c r="X15" s="8">
        <v>4.2</v>
      </c>
      <c r="Y15" s="34">
        <f t="shared" si="6"/>
        <v>9.4</v>
      </c>
      <c r="Z15" s="34">
        <f t="shared" si="7"/>
        <v>8.4</v>
      </c>
      <c r="AA15" s="35">
        <v>45952</v>
      </c>
      <c r="AB15" s="30">
        <v>1</v>
      </c>
    </row>
    <row r="16" customHeight="1" spans="1:28">
      <c r="A16" s="8" t="s">
        <v>21</v>
      </c>
      <c r="B16" s="8">
        <v>1673949</v>
      </c>
      <c r="C16" s="8" t="s">
        <v>46</v>
      </c>
      <c r="D16" s="9" t="s">
        <v>27</v>
      </c>
      <c r="E16" s="16">
        <v>26</v>
      </c>
      <c r="F16" s="17" t="s">
        <v>24</v>
      </c>
      <c r="G16" s="17">
        <v>3</v>
      </c>
      <c r="H16" s="17">
        <v>2</v>
      </c>
      <c r="I16" s="17">
        <v>2</v>
      </c>
      <c r="J16" s="17">
        <v>1</v>
      </c>
      <c r="K16" s="17">
        <v>1</v>
      </c>
      <c r="L16" s="17" t="s">
        <v>24</v>
      </c>
      <c r="M16" s="17">
        <v>9</v>
      </c>
      <c r="N16" s="8">
        <v>4</v>
      </c>
      <c r="O16" s="8">
        <f t="shared" si="5"/>
        <v>36</v>
      </c>
      <c r="P16" s="20">
        <v>6</v>
      </c>
      <c r="Q16" s="8">
        <v>1</v>
      </c>
      <c r="R16" s="24" t="s">
        <v>25</v>
      </c>
      <c r="S16" s="8">
        <f t="shared" si="4"/>
        <v>6</v>
      </c>
      <c r="T16" s="8">
        <f t="shared" si="2"/>
        <v>216</v>
      </c>
      <c r="U16" s="8">
        <v>60</v>
      </c>
      <c r="V16" s="8">
        <v>40</v>
      </c>
      <c r="W16" s="8">
        <v>30</v>
      </c>
      <c r="X16" s="8">
        <v>4.2</v>
      </c>
      <c r="Y16" s="34">
        <f t="shared" si="6"/>
        <v>18.1</v>
      </c>
      <c r="Z16" s="34">
        <f t="shared" si="7"/>
        <v>16.8</v>
      </c>
      <c r="AA16" s="35">
        <v>45952</v>
      </c>
      <c r="AB16" s="30">
        <v>1.3</v>
      </c>
    </row>
    <row r="17" customHeight="1" spans="1:28">
      <c r="A17" s="8" t="s">
        <v>21</v>
      </c>
      <c r="B17" s="8">
        <v>1673949</v>
      </c>
      <c r="C17" s="8" t="s">
        <v>46</v>
      </c>
      <c r="D17" s="9" t="s">
        <v>27</v>
      </c>
      <c r="E17" s="19"/>
      <c r="F17" s="17" t="s">
        <v>24</v>
      </c>
      <c r="G17" s="17">
        <v>3</v>
      </c>
      <c r="H17" s="17">
        <v>2</v>
      </c>
      <c r="I17" s="17">
        <v>2</v>
      </c>
      <c r="J17" s="17">
        <v>1</v>
      </c>
      <c r="K17" s="17">
        <v>1</v>
      </c>
      <c r="L17" s="17" t="s">
        <v>24</v>
      </c>
      <c r="M17" s="17">
        <v>9</v>
      </c>
      <c r="N17" s="8">
        <v>2</v>
      </c>
      <c r="O17" s="8">
        <f t="shared" si="5"/>
        <v>18</v>
      </c>
      <c r="P17" s="20">
        <v>1</v>
      </c>
      <c r="Q17" s="8">
        <v>7</v>
      </c>
      <c r="R17" s="24" t="s">
        <v>25</v>
      </c>
      <c r="S17" s="8">
        <f t="shared" si="4"/>
        <v>7</v>
      </c>
      <c r="T17" s="8">
        <f t="shared" si="2"/>
        <v>18</v>
      </c>
      <c r="U17" s="8">
        <v>60</v>
      </c>
      <c r="V17" s="8">
        <v>40</v>
      </c>
      <c r="W17" s="8">
        <v>15</v>
      </c>
      <c r="X17" s="8">
        <v>4.2</v>
      </c>
      <c r="Y17" s="34">
        <f t="shared" si="6"/>
        <v>9.4</v>
      </c>
      <c r="Z17" s="34">
        <f t="shared" si="7"/>
        <v>8.4</v>
      </c>
      <c r="AA17" s="35">
        <v>45952</v>
      </c>
      <c r="AB17" s="30">
        <v>1</v>
      </c>
    </row>
  </sheetData>
  <autoFilter xmlns:etc="http://www.wps.cn/officeDocument/2017/etCustomData" ref="A3:AA17" etc:filterBottomFollowUsedRange="0">
    <extLst/>
  </autoFilter>
  <mergeCells count="25">
    <mergeCell ref="A1:Z1"/>
    <mergeCell ref="G2:L2"/>
    <mergeCell ref="A2:A3"/>
    <mergeCell ref="B2:B3"/>
    <mergeCell ref="C2:C3"/>
    <mergeCell ref="D2:D3"/>
    <mergeCell ref="E2:E3"/>
    <mergeCell ref="E4:E5"/>
    <mergeCell ref="E10:E11"/>
    <mergeCell ref="E12:E13"/>
    <mergeCell ref="E14:E15"/>
    <mergeCell ref="E16:E17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pageMargins left="0.393055555555556" right="0.196527777777778" top="0.409027777777778" bottom="0.2125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2025-11-03T12:35:03Z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C69A405C5F314266B8CB1560A0C83EC3_13</vt:lpwstr>
  </property>
  <property fmtid="{D5CDD505-2E9C-101B-9397-08002B2CF9AE}" pid="3" name="KSOProductBuildVer">
    <vt:lpwstr>2052-12.1.0.23125</vt:lpwstr>
  </property>
</Properties>
</file>