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400"/>
  </bookViews>
  <sheets>
    <sheet name="尺码条" sheetId="1" r:id="rId1"/>
    <sheet name="明细" sheetId="2" r:id="rId2"/>
  </sheets>
  <definedNames>
    <definedName name="_xlnm.Print_Area" localSheetId="0">尺码条!$A$1:$J$26</definedName>
    <definedName name="_xlnm.Print_Area" localSheetId="1">明细!$A$1:$G$18</definedName>
  </definedNames>
  <calcPr calcId="191029" iterate="1" iterateCount="100" iterateDelta="0.00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<sst xmlns="http://schemas.openxmlformats.org/spreadsheetml/2006/main" count="60" uniqueCount="50">
  <si>
    <t>合同号：</t>
  </si>
  <si>
    <t>UX250806018 ZBH15180L CAN.CAN ECOM</t>
  </si>
  <si>
    <t>定约日期：</t>
  </si>
  <si>
    <t>甲方（买方）：</t>
  </si>
  <si>
    <t>乙方（卖方）：</t>
  </si>
  <si>
    <t>Relay Packaging Group ( Global )</t>
  </si>
  <si>
    <t>地址：</t>
  </si>
  <si>
    <t>Room 1213, Zhonghuan Sc ence Park, 485 Xingmei Road, Minhang District, Shanghai Zip code:200237</t>
  </si>
  <si>
    <t>联系人：</t>
  </si>
  <si>
    <t>Vicky</t>
  </si>
  <si>
    <t>电话：</t>
  </si>
  <si>
    <t>传真：</t>
  </si>
  <si>
    <t xml:space="preserve">买卖双方根据下列条款定立本合同   </t>
  </si>
  <si>
    <t>辅料名称</t>
  </si>
  <si>
    <t>颜色/图片</t>
  </si>
  <si>
    <t>尺码</t>
  </si>
  <si>
    <t>大货订购数（张）</t>
  </si>
  <si>
    <t>含税单价（元/张）</t>
  </si>
  <si>
    <t>税率（%）</t>
  </si>
  <si>
    <t>税额（元）</t>
  </si>
  <si>
    <t>金额（元）</t>
  </si>
  <si>
    <t>价税合计（元）</t>
  </si>
  <si>
    <t>加拿大单 PP尺码条 大货</t>
  </si>
  <si>
    <t xml:space="preserve">PP材质
material: 0.15mm PP with 1 adhesive strip
Size:1.25"w x 22" </t>
  </si>
  <si>
    <t>XS/TP</t>
  </si>
  <si>
    <t>S/P</t>
  </si>
  <si>
    <t>M/M</t>
  </si>
  <si>
    <t>L/G</t>
  </si>
  <si>
    <t>XL/TG</t>
  </si>
  <si>
    <t>XXL/TTG</t>
  </si>
  <si>
    <t>无开版费</t>
  </si>
  <si>
    <t>合计</t>
  </si>
  <si>
    <t>大货交期：</t>
  </si>
  <si>
    <t xml:space="preserve">  </t>
  </si>
  <si>
    <t>交货地点：</t>
  </si>
  <si>
    <t>送到甲方指定地点。</t>
  </si>
  <si>
    <t>运费结算：</t>
  </si>
  <si>
    <t>由乙方负责承担运输费用。</t>
  </si>
  <si>
    <t>质量标准：</t>
  </si>
  <si>
    <t>测试要求：过COSTCO物理化学测试
不可有色差
腰封所粘双面胶粘性一定要好</t>
  </si>
  <si>
    <t>货款结算式：</t>
  </si>
  <si>
    <t>凭仓库实际收货凭证、甲方投入生产、无质量异议后，开13%增值税发票后三个月结付。</t>
  </si>
  <si>
    <t>数量条款：</t>
  </si>
  <si>
    <t>按订购数，不可短装</t>
  </si>
  <si>
    <t>特殊条款：</t>
  </si>
  <si>
    <t>注意每个包装袋外面都务必要注明订单号、尺码、数量等。</t>
  </si>
  <si>
    <t>订单数</t>
  </si>
  <si>
    <t>含备次1%</t>
  </si>
  <si>
    <t>订购数</t>
  </si>
  <si>
    <t>加拿大单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</si>
</sst>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6">
    <font>
      <sz val="11"/>
      <color indexed="8"/>
      <name val="宋体"/>
      <charset val="134"/>
    </font>
    <font>
      <sz val="11"/>
      <color indexed="8"/>
      <name val="微软雅黑"/>
      <charset val="134"/>
    </font>
    <font>
      <b/>
      <sz val="14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sz val="8"/>
      <name val="微软雅黑"/>
      <charset val="134"/>
    </font>
    <font>
      <b/>
      <sz val="10"/>
      <name val="微软雅黑"/>
      <charset val="134"/>
    </font>
    <font>
      <sz val="10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sz val="15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lightDown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12" fillId="0" borderId="0"/>
    <xf numFmtId="0" fontId="34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4" fillId="0" borderId="0"/>
    <xf numFmtId="0" fontId="34" fillId="0" borderId="0"/>
    <xf numFmtId="0" fontId="35" fillId="0" borderId="0"/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Border="1" applyAlignment="1">
      <alignment horizontal="left"/>
    </xf>
    <xf numFmtId="14" fontId="3" fillId="3" borderId="0" xfId="0" applyNumberFormat="1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4" fillId="0" borderId="0" xfId="0" applyFont="1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 applyAlignment="1">
      <alignment horizontal="left" wrapText="1"/>
    </xf>
    <xf numFmtId="0" fontId="3" fillId="0" borderId="0" xfId="0" applyFont="1" applyBorder="1" applyAlignment="1"/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7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58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7" fillId="0" borderId="1" xfId="0" applyFont="1" applyFill="1" applyBorder="1" applyAlignment="1"/>
    <xf numFmtId="0" fontId="3" fillId="0" borderId="1" xfId="0" applyFont="1" applyFill="1" applyBorder="1" applyAlignment="1"/>
    <xf numFmtId="0" fontId="3" fillId="0" borderId="0" xfId="0" applyFo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3" fillId="3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11" fillId="4" borderId="0" xfId="0" applyNumberFormat="1" applyFont="1" applyFill="1" applyBorder="1" applyAlignment="1">
      <alignment horizontal="center" vertical="center" wrapText="1"/>
    </xf>
    <xf numFmtId="4" fontId="11" fillId="4" borderId="0" xfId="0" applyNumberFormat="1" applyFont="1" applyFill="1" applyBorder="1" applyAlignment="1">
      <alignment horizontal="center" vertical="center" wrapText="1"/>
    </xf>
    <xf numFmtId="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/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2" xfId="49"/>
    <cellStyle name="Normal 11" xfId="50"/>
    <cellStyle name="Normal 2 2" xfId="51"/>
    <cellStyle name="常规 5 4" xfId="52"/>
    <cellStyle name="Normal 12 5" xfId="53"/>
    <cellStyle name="Normal 2" xfId="54"/>
    <cellStyle name="常规 2 2" xfId="55"/>
    <cellStyle name="常规 3" xfId="56"/>
    <cellStyle name="Normal 19" xfId="57"/>
    <cellStyle name="Normal 10 2" xfId="58"/>
    <cellStyle name="常规_Sheet1" xfId="59"/>
  </cellStyles>
  <tableStyles count="0" defaultTableStyle="TableStyleMedium2"/>
  <colors>
    <mruColors>
      <color rgb="00A265D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55880</xdr:colOff>
      <xdr:row>7</xdr:row>
      <xdr:rowOff>163195</xdr:rowOff>
    </xdr:from>
    <xdr:to>
      <xdr:col>6</xdr:col>
      <xdr:colOff>909955</xdr:colOff>
      <xdr:row>16</xdr:row>
      <xdr:rowOff>18415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t="2549"/>
        <a:stretch>
          <a:fillRect/>
        </a:stretch>
      </xdr:blipFill>
      <xdr:spPr>
        <a:xfrm>
          <a:off x="55880" y="1630045"/>
          <a:ext cx="5822950" cy="1741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zoomScale="70" zoomScaleNormal="70" zoomScaleSheetLayoutView="70" topLeftCell="A4" workbookViewId="0">
      <selection activeCell="I16" sqref="I16"/>
    </sheetView>
  </sheetViews>
  <sheetFormatPr defaultColWidth="9" defaultRowHeight="14"/>
  <cols>
    <col min="1" max="1" width="21.5727272727273" customWidth="1"/>
    <col min="2" max="2" width="60.7727272727273" customWidth="1"/>
    <col min="3" max="3" width="13.5272727272727" customWidth="1"/>
    <col min="4" max="4" width="16.8727272727273" customWidth="1"/>
    <col min="5" max="5" width="16.7545454545455" customWidth="1"/>
    <col min="6" max="6" width="11.5545454545455" customWidth="1"/>
    <col min="7" max="7" width="10.4454545454545" customWidth="1"/>
    <col min="8" max="8" width="12.4090909090909" customWidth="1"/>
    <col min="9" max="9" width="13.1363636363636" customWidth="1"/>
    <col min="10" max="10" width="18.4272727272727" customWidth="1"/>
  </cols>
  <sheetData>
    <row r="1" ht="20" spans="1:10">
      <c r="A1" s="13"/>
      <c r="B1" s="13"/>
      <c r="C1" s="13"/>
      <c r="D1" s="13"/>
      <c r="E1" s="13"/>
      <c r="F1" s="13"/>
      <c r="G1" s="13"/>
      <c r="H1" s="13"/>
      <c r="I1" s="13"/>
      <c r="J1" s="13"/>
    </row>
    <row r="2" ht="18" customHeight="1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14.5" spans="1:10">
      <c r="A3" s="15" t="s">
        <v>0</v>
      </c>
      <c r="B3" s="16" t="s">
        <v>1</v>
      </c>
      <c r="C3" s="16"/>
      <c r="D3" s="16"/>
      <c r="E3" s="17" t="s">
        <v>2</v>
      </c>
      <c r="F3" s="18">
        <v>45959</v>
      </c>
      <c r="G3" s="18"/>
      <c r="H3" s="18"/>
      <c r="I3" s="19"/>
      <c r="J3" s="56"/>
    </row>
    <row r="4" ht="14.5" spans="1:10">
      <c r="A4" s="15" t="s">
        <v>3</v>
      </c>
      <c r="B4" s="19"/>
      <c r="C4" s="19"/>
      <c r="D4" s="19"/>
      <c r="E4" s="17" t="s">
        <v>4</v>
      </c>
      <c r="F4" s="20" t="s">
        <v>5</v>
      </c>
      <c r="G4" s="19"/>
      <c r="H4" s="19"/>
      <c r="I4" s="19"/>
      <c r="J4" s="56"/>
    </row>
    <row r="5" ht="14.5" spans="1:10">
      <c r="A5" s="15" t="s">
        <v>6</v>
      </c>
      <c r="B5" s="19"/>
      <c r="C5" s="19"/>
      <c r="D5" s="19"/>
      <c r="E5" s="17" t="s">
        <v>6</v>
      </c>
      <c r="F5" s="21" t="s">
        <v>7</v>
      </c>
      <c r="G5" s="22"/>
      <c r="H5" s="22"/>
      <c r="I5" s="22"/>
      <c r="J5" s="22"/>
    </row>
    <row r="6" ht="14.5" spans="1:10">
      <c r="A6" s="23" t="s">
        <v>8</v>
      </c>
      <c r="B6" s="24"/>
      <c r="C6" s="24"/>
      <c r="D6" s="24"/>
      <c r="E6" s="24" t="s">
        <v>8</v>
      </c>
      <c r="F6" s="20" t="s">
        <v>9</v>
      </c>
      <c r="G6" s="19"/>
      <c r="H6" s="19"/>
      <c r="I6" s="19"/>
      <c r="J6" s="56"/>
    </row>
    <row r="7" ht="14.5" spans="1:10">
      <c r="A7" s="15" t="s">
        <v>10</v>
      </c>
      <c r="B7" s="16"/>
      <c r="C7" s="16"/>
      <c r="D7" s="16"/>
      <c r="E7" s="17" t="s">
        <v>10</v>
      </c>
      <c r="F7" s="25">
        <v>17317154088</v>
      </c>
      <c r="G7" s="25"/>
      <c r="H7" s="25"/>
      <c r="I7" s="25"/>
      <c r="J7" s="25"/>
    </row>
    <row r="8" ht="14.5" spans="1:10">
      <c r="A8" s="15" t="s">
        <v>11</v>
      </c>
      <c r="B8" s="16"/>
      <c r="C8" s="16"/>
      <c r="D8" s="16"/>
      <c r="E8" s="17" t="s">
        <v>11</v>
      </c>
      <c r="F8" s="19"/>
      <c r="G8" s="19"/>
      <c r="H8" s="19"/>
      <c r="I8" s="19"/>
      <c r="J8" s="56"/>
    </row>
    <row r="9" ht="17.25" customHeight="1" spans="1:10">
      <c r="A9" s="15"/>
      <c r="B9" s="15"/>
      <c r="C9" s="15"/>
      <c r="D9" s="15"/>
      <c r="E9" s="26"/>
      <c r="F9" s="26"/>
      <c r="G9" s="26"/>
      <c r="H9" s="26"/>
      <c r="I9" s="26"/>
      <c r="J9" s="20"/>
    </row>
    <row r="10" ht="14.5" spans="1:10">
      <c r="A10" s="27" t="s">
        <v>12</v>
      </c>
      <c r="B10" s="27"/>
      <c r="C10" s="27"/>
      <c r="D10" s="27"/>
      <c r="E10" s="27"/>
      <c r="F10" s="27"/>
      <c r="G10" s="27"/>
      <c r="H10" s="27"/>
      <c r="I10" s="27"/>
      <c r="J10" s="27"/>
    </row>
    <row r="11" ht="30" customHeight="1" spans="1:10">
      <c r="A11" s="28" t="s">
        <v>13</v>
      </c>
      <c r="B11" s="28" t="s">
        <v>14</v>
      </c>
      <c r="C11" s="28" t="s">
        <v>15</v>
      </c>
      <c r="D11" s="28" t="s">
        <v>16</v>
      </c>
      <c r="E11" s="28" t="s">
        <v>17</v>
      </c>
      <c r="F11" s="28" t="s">
        <v>18</v>
      </c>
      <c r="G11" s="28" t="s">
        <v>19</v>
      </c>
      <c r="H11" s="28" t="s">
        <v>20</v>
      </c>
      <c r="I11" s="28" t="s">
        <v>21</v>
      </c>
      <c r="J11" s="28"/>
    </row>
    <row r="12" ht="32" customHeight="1" spans="1:10">
      <c r="A12" s="29" t="s">
        <v>22</v>
      </c>
      <c r="B12" s="30" t="s">
        <v>23</v>
      </c>
      <c r="C12" s="31" t="s">
        <v>24</v>
      </c>
      <c r="D12" s="32">
        <f>明细!F2</f>
        <v>19600</v>
      </c>
      <c r="E12" s="33"/>
      <c r="F12" s="34">
        <v>0.13</v>
      </c>
      <c r="G12" s="33">
        <f t="shared" ref="G12:G17" si="0">I12/1.13*0.13</f>
        <v>0</v>
      </c>
      <c r="H12" s="33">
        <f t="shared" ref="H12:H17" si="1">I12/1.13</f>
        <v>0</v>
      </c>
      <c r="I12" s="33">
        <f t="shared" ref="I12:I17" si="2">D12*E12</f>
        <v>0</v>
      </c>
      <c r="J12" s="57"/>
    </row>
    <row r="13" customFormat="1" ht="32" customHeight="1" spans="1:10">
      <c r="A13" s="29"/>
      <c r="B13" s="35"/>
      <c r="C13" s="31" t="s">
        <v>25</v>
      </c>
      <c r="D13" s="32">
        <f>明细!F3</f>
        <v>38400</v>
      </c>
      <c r="E13" s="33"/>
      <c r="F13" s="34">
        <v>0.13</v>
      </c>
      <c r="G13" s="33">
        <f t="shared" si="0"/>
        <v>0</v>
      </c>
      <c r="H13" s="33">
        <f t="shared" si="1"/>
        <v>0</v>
      </c>
      <c r="I13" s="33">
        <f t="shared" si="2"/>
        <v>0</v>
      </c>
      <c r="J13" s="57"/>
    </row>
    <row r="14" customFormat="1" ht="32" customHeight="1" spans="1:10">
      <c r="A14" s="29"/>
      <c r="B14" s="35"/>
      <c r="C14" s="31" t="s">
        <v>26</v>
      </c>
      <c r="D14" s="32">
        <f>明细!F4</f>
        <v>51900</v>
      </c>
      <c r="E14" s="33"/>
      <c r="F14" s="34">
        <v>0.13</v>
      </c>
      <c r="G14" s="33">
        <f t="shared" si="0"/>
        <v>0</v>
      </c>
      <c r="H14" s="33">
        <f t="shared" si="1"/>
        <v>0</v>
      </c>
      <c r="I14" s="33">
        <f t="shared" si="2"/>
        <v>0</v>
      </c>
      <c r="J14" s="57"/>
    </row>
    <row r="15" customFormat="1" ht="32" customHeight="1" spans="1:10">
      <c r="A15" s="29"/>
      <c r="B15" s="35"/>
      <c r="C15" s="31" t="s">
        <v>27</v>
      </c>
      <c r="D15" s="32">
        <f>明细!F5</f>
        <v>41800</v>
      </c>
      <c r="E15" s="33"/>
      <c r="F15" s="34">
        <v>0.13</v>
      </c>
      <c r="G15" s="33">
        <f t="shared" si="0"/>
        <v>0</v>
      </c>
      <c r="H15" s="33">
        <f t="shared" si="1"/>
        <v>0</v>
      </c>
      <c r="I15" s="33">
        <f t="shared" si="2"/>
        <v>0</v>
      </c>
      <c r="J15" s="57"/>
    </row>
    <row r="16" customFormat="1" ht="32" customHeight="1" spans="1:10">
      <c r="A16" s="29"/>
      <c r="B16" s="35"/>
      <c r="C16" s="31" t="s">
        <v>28</v>
      </c>
      <c r="D16" s="32">
        <f>明细!F6</f>
        <v>29300</v>
      </c>
      <c r="E16" s="33"/>
      <c r="F16" s="34">
        <v>0.13</v>
      </c>
      <c r="G16" s="33">
        <f t="shared" si="0"/>
        <v>0</v>
      </c>
      <c r="H16" s="33">
        <f t="shared" si="1"/>
        <v>0</v>
      </c>
      <c r="I16" s="33">
        <f t="shared" si="2"/>
        <v>0</v>
      </c>
      <c r="J16" s="57"/>
    </row>
    <row r="17" customFormat="1" ht="32" customHeight="1" spans="1:10">
      <c r="A17" s="29"/>
      <c r="B17" s="35"/>
      <c r="C17" s="31" t="s">
        <v>29</v>
      </c>
      <c r="D17" s="32">
        <f>明细!F7</f>
        <v>350</v>
      </c>
      <c r="E17" s="33"/>
      <c r="F17" s="34">
        <v>0.13</v>
      </c>
      <c r="G17" s="33">
        <f t="shared" si="0"/>
        <v>0</v>
      </c>
      <c r="H17" s="33">
        <f t="shared" si="1"/>
        <v>0</v>
      </c>
      <c r="I17" s="33">
        <f t="shared" si="2"/>
        <v>0</v>
      </c>
      <c r="J17" s="57"/>
    </row>
    <row r="18" ht="18" customHeight="1" spans="1:14">
      <c r="A18" s="36" t="s">
        <v>30</v>
      </c>
      <c r="B18" s="37"/>
      <c r="C18" s="37"/>
      <c r="D18" s="37"/>
      <c r="E18" s="37"/>
      <c r="F18" s="37"/>
      <c r="G18" s="37"/>
      <c r="H18" s="37"/>
      <c r="I18" s="58"/>
      <c r="J18" s="59"/>
      <c r="K18" s="60"/>
      <c r="L18" s="61"/>
      <c r="M18" s="60"/>
      <c r="N18" s="60"/>
    </row>
    <row r="19" ht="18" customHeight="1" spans="1:10">
      <c r="A19" s="38" t="s">
        <v>31</v>
      </c>
      <c r="B19" s="38"/>
      <c r="C19" s="38"/>
      <c r="D19" s="28">
        <f>SUM(D12:D17)</f>
        <v>181350</v>
      </c>
      <c r="E19" s="28"/>
      <c r="F19" s="28"/>
      <c r="G19" s="28"/>
      <c r="H19" s="28"/>
      <c r="I19" s="33">
        <f>SUM(I12:I17)</f>
        <v>0</v>
      </c>
      <c r="J19" s="62"/>
    </row>
    <row r="20" ht="20.25" customHeight="1" spans="1:10">
      <c r="A20" s="39" t="s">
        <v>32</v>
      </c>
      <c r="B20" s="40"/>
      <c r="C20" s="41"/>
      <c r="D20" s="41"/>
      <c r="E20" s="41"/>
      <c r="F20" s="41"/>
      <c r="G20" s="41"/>
      <c r="H20" s="41"/>
      <c r="I20" s="41"/>
      <c r="J20" s="63" t="s">
        <v>33</v>
      </c>
    </row>
    <row r="21" ht="21.75" customHeight="1" spans="1:10">
      <c r="A21" s="42" t="s">
        <v>34</v>
      </c>
      <c r="B21" s="43" t="s">
        <v>35</v>
      </c>
      <c r="C21" s="43"/>
      <c r="D21" s="43"/>
      <c r="E21" s="43"/>
      <c r="F21" s="43"/>
      <c r="G21" s="43"/>
      <c r="H21" s="43"/>
      <c r="I21" s="43"/>
      <c r="J21" s="64"/>
    </row>
    <row r="22" ht="18" customHeight="1" spans="1:10">
      <c r="A22" s="42" t="s">
        <v>36</v>
      </c>
      <c r="B22" s="43" t="s">
        <v>37</v>
      </c>
      <c r="C22" s="43"/>
      <c r="D22" s="43"/>
      <c r="E22" s="43"/>
      <c r="F22" s="43"/>
      <c r="G22" s="43"/>
      <c r="H22" s="43"/>
      <c r="I22" s="43"/>
      <c r="J22" s="64"/>
    </row>
    <row r="23" ht="49" customHeight="1" spans="1:10">
      <c r="A23" s="42" t="s">
        <v>38</v>
      </c>
      <c r="B23" s="44" t="s">
        <v>39</v>
      </c>
      <c r="C23" s="44"/>
      <c r="D23" s="44"/>
      <c r="E23" s="44"/>
      <c r="F23" s="44"/>
      <c r="G23" s="44"/>
      <c r="H23" s="44"/>
      <c r="I23" s="44"/>
      <c r="J23" s="65"/>
    </row>
    <row r="24" ht="19.5" customHeight="1" spans="1:10">
      <c r="A24" s="45" t="s">
        <v>40</v>
      </c>
      <c r="B24" s="43" t="s">
        <v>41</v>
      </c>
      <c r="C24" s="43"/>
      <c r="D24" s="43"/>
      <c r="E24" s="43"/>
      <c r="F24" s="43"/>
      <c r="G24" s="43"/>
      <c r="H24" s="43"/>
      <c r="I24" s="43"/>
      <c r="J24" s="64"/>
    </row>
    <row r="25" ht="18" customHeight="1" spans="1:10">
      <c r="A25" s="46" t="s">
        <v>42</v>
      </c>
      <c r="B25" s="47" t="s">
        <v>43</v>
      </c>
      <c r="C25" s="47"/>
      <c r="D25" s="47"/>
      <c r="E25" s="47"/>
      <c r="F25" s="47"/>
      <c r="G25" s="47"/>
      <c r="H25" s="47"/>
      <c r="I25" s="47"/>
      <c r="J25" s="21"/>
    </row>
    <row r="26" ht="18" customHeight="1" spans="1:10">
      <c r="A26" s="39" t="s">
        <v>44</v>
      </c>
      <c r="B26" s="48" t="s">
        <v>45</v>
      </c>
      <c r="C26" s="49"/>
      <c r="D26" s="49"/>
      <c r="E26" s="49"/>
      <c r="F26" s="49"/>
      <c r="G26" s="49"/>
      <c r="H26" s="49"/>
      <c r="I26" s="49"/>
      <c r="J26" s="66"/>
    </row>
    <row r="27" ht="14.5" spans="1:10">
      <c r="A27" s="50"/>
      <c r="B27" s="50"/>
      <c r="C27" s="50"/>
      <c r="D27" s="50"/>
      <c r="E27" s="50"/>
      <c r="F27" s="50"/>
      <c r="G27" s="50"/>
      <c r="H27" s="50"/>
      <c r="I27" s="50"/>
      <c r="J27" s="50"/>
    </row>
    <row r="28" ht="14.5" spans="1:10">
      <c r="A28" s="51"/>
      <c r="B28" s="51"/>
      <c r="C28" s="51"/>
      <c r="D28" s="51"/>
      <c r="E28" s="52"/>
      <c r="F28" s="23"/>
      <c r="G28" s="23"/>
      <c r="H28" s="23"/>
      <c r="I28" s="23"/>
      <c r="J28" s="23"/>
    </row>
    <row r="29" ht="14.5" spans="1:10">
      <c r="A29" s="51"/>
      <c r="B29" s="51"/>
      <c r="C29" s="51"/>
      <c r="D29" s="51"/>
      <c r="E29" s="52"/>
      <c r="F29" s="23"/>
      <c r="G29" s="23"/>
      <c r="H29" s="23"/>
      <c r="I29" s="23"/>
      <c r="J29" s="23"/>
    </row>
    <row r="30" ht="16.5" spans="1:10">
      <c r="A30" s="53"/>
      <c r="B30" s="53"/>
      <c r="C30" s="53"/>
      <c r="D30" s="53"/>
      <c r="E30" s="54"/>
      <c r="F30" s="55"/>
      <c r="G30" s="55"/>
      <c r="H30" s="55"/>
      <c r="I30" s="55"/>
      <c r="J30" s="55"/>
    </row>
  </sheetData>
  <mergeCells count="12">
    <mergeCell ref="A1:I1"/>
    <mergeCell ref="F5:J5"/>
    <mergeCell ref="F7:I7"/>
    <mergeCell ref="B18:I18"/>
    <mergeCell ref="B20:I20"/>
    <mergeCell ref="B21:I21"/>
    <mergeCell ref="B22:I22"/>
    <mergeCell ref="B23:I23"/>
    <mergeCell ref="B24:I24"/>
    <mergeCell ref="B25:I25"/>
    <mergeCell ref="A12:A17"/>
    <mergeCell ref="B12:B17"/>
  </mergeCells>
  <pageMargins left="0.313888888888889" right="0.118055555555556" top="0.55" bottom="0.15625" header="0.313888888888889" footer="0.313888888888889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view="pageBreakPreview" zoomScale="115" zoomScaleNormal="100" workbookViewId="0">
      <selection activeCell="C2" sqref="C2:C7"/>
    </sheetView>
  </sheetViews>
  <sheetFormatPr defaultColWidth="8.72727272727273" defaultRowHeight="16.5"/>
  <cols>
    <col min="1" max="1" width="11.4727272727273" style="1" customWidth="1"/>
    <col min="2" max="2" width="18.2545454545455" style="2" customWidth="1"/>
    <col min="3" max="3" width="8.72727272727273" style="1"/>
    <col min="4" max="5" width="12.2727272727273" style="1" customWidth="1"/>
    <col min="6" max="6" width="8.13636363636364" style="1" customWidth="1"/>
    <col min="7" max="7" width="13.3545454545455" style="1" customWidth="1"/>
    <col min="8" max="8" width="10.7272727272727" style="1" customWidth="1"/>
    <col min="9" max="11" width="8.72727272727273" style="1"/>
    <col min="12" max="12" width="10.9090909090909" style="1" customWidth="1"/>
    <col min="13" max="13" width="10.6363636363636" style="1" customWidth="1"/>
    <col min="14" max="16384" width="8.72727272727273" style="1"/>
  </cols>
  <sheetData>
    <row r="1" s="1" customFormat="1" spans="1:6">
      <c r="A1" s="3"/>
      <c r="B1" s="4"/>
      <c r="C1" s="3"/>
      <c r="D1" s="3" t="s">
        <v>46</v>
      </c>
      <c r="E1" s="3" t="s">
        <v>47</v>
      </c>
      <c r="F1" s="5" t="s">
        <v>48</v>
      </c>
    </row>
    <row r="2" s="1" customFormat="1" spans="1:7">
      <c r="A2" s="4" t="s">
        <v>49</v>
      </c>
      <c r="B2" s="4"/>
      <c r="C2" s="3" t="s">
        <v>24</v>
      </c>
      <c r="D2" s="3">
        <v>19368</v>
      </c>
      <c r="E2" s="6">
        <f t="shared" ref="E2:E7" si="0">D2*1.01</f>
        <v>19561.68</v>
      </c>
      <c r="F2" s="7">
        <v>19600</v>
      </c>
      <c r="G2" s="8">
        <f t="shared" ref="G2:G7" si="1">F2-E2</f>
        <v>38.3199999999997</v>
      </c>
    </row>
    <row r="3" s="1" customFormat="1" spans="1:7">
      <c r="A3" s="4"/>
      <c r="B3" s="4"/>
      <c r="C3" s="3" t="s">
        <v>25</v>
      </c>
      <c r="D3" s="3">
        <v>37980</v>
      </c>
      <c r="E3" s="6">
        <f t="shared" si="0"/>
        <v>38359.8</v>
      </c>
      <c r="F3" s="7">
        <v>38400</v>
      </c>
      <c r="G3" s="8">
        <f t="shared" si="1"/>
        <v>40.1999999999971</v>
      </c>
    </row>
    <row r="4" s="1" customFormat="1" spans="1:7">
      <c r="A4" s="4"/>
      <c r="B4" s="4"/>
      <c r="C4" s="3" t="s">
        <v>26</v>
      </c>
      <c r="D4" s="3">
        <v>51354</v>
      </c>
      <c r="E4" s="6">
        <f t="shared" si="0"/>
        <v>51867.54</v>
      </c>
      <c r="F4" s="7">
        <v>51900</v>
      </c>
      <c r="G4" s="8">
        <f t="shared" si="1"/>
        <v>32.4599999999991</v>
      </c>
    </row>
    <row r="5" s="1" customFormat="1" spans="1:7">
      <c r="A5" s="4"/>
      <c r="B5" s="4"/>
      <c r="C5" s="3" t="s">
        <v>27</v>
      </c>
      <c r="D5" s="3">
        <v>41364</v>
      </c>
      <c r="E5" s="6">
        <f t="shared" si="0"/>
        <v>41777.64</v>
      </c>
      <c r="F5" s="7">
        <v>41800</v>
      </c>
      <c r="G5" s="8">
        <f t="shared" si="1"/>
        <v>22.3600000000006</v>
      </c>
    </row>
    <row r="6" s="1" customFormat="1" spans="1:7">
      <c r="A6" s="4"/>
      <c r="B6" s="4"/>
      <c r="C6" s="3" t="s">
        <v>28</v>
      </c>
      <c r="D6" s="3">
        <v>28944</v>
      </c>
      <c r="E6" s="6">
        <f t="shared" si="0"/>
        <v>29233.44</v>
      </c>
      <c r="F6" s="7">
        <v>29300</v>
      </c>
      <c r="G6" s="8">
        <f t="shared" si="1"/>
        <v>66.5600000000013</v>
      </c>
    </row>
    <row r="7" s="1" customFormat="1" spans="1:7">
      <c r="A7" s="4"/>
      <c r="B7" s="4"/>
      <c r="C7" s="3" t="s">
        <v>29</v>
      </c>
      <c r="D7" s="3">
        <v>324</v>
      </c>
      <c r="E7" s="6">
        <f t="shared" si="0"/>
        <v>327.24</v>
      </c>
      <c r="F7" s="7">
        <v>350</v>
      </c>
      <c r="G7" s="8">
        <f t="shared" si="1"/>
        <v>22.76</v>
      </c>
    </row>
    <row r="8" s="1" customFormat="1" spans="1:6">
      <c r="A8" s="2"/>
      <c r="B8" s="2"/>
      <c r="E8" s="9"/>
      <c r="F8" s="10"/>
    </row>
    <row r="9" spans="5:14">
      <c r="E9" s="9"/>
      <c r="G9" s="11"/>
      <c r="H9" s="11"/>
      <c r="K9" s="12"/>
      <c r="L9" s="12"/>
      <c r="M9" s="11"/>
      <c r="N9" s="12"/>
    </row>
  </sheetData>
  <mergeCells count="2">
    <mergeCell ref="A2:A7"/>
    <mergeCell ref="B2:B7"/>
  </mergeCells>
  <pageMargins left="0.75" right="0.75" top="1" bottom="1" header="0.5" footer="0.5"/>
  <pageSetup paperSize="9" scale="9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尺码条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2016-11-03T06:29:00Z</dcterms:created>
  <cp:lastPrinted>2019-04-02T06:44:00Z</cp:lastPrinted>
  <dcterms:modified xsi:type="dcterms:W3CDTF">2025-11-05T04:58:35Z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A00FAB6EAAB74B2BA820E78E1D553574_13</vt:lpwstr>
  </property>
  <property fmtid="{D5CDD505-2E9C-101B-9397-08002B2CF9AE}" pid="4" name="KSOReadingLayout">
    <vt:bool>false</vt:bool>
  </property>
</Properties>
</file>